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55" windowHeight="12270" activeTab="2"/>
  </bookViews>
  <sheets>
    <sheet name="kiroku " sheetId="1" r:id="rId1"/>
    <sheet name="josi" sheetId="2" r:id="rId2"/>
    <sheet name="一覧" sheetId="3" r:id="rId3"/>
  </sheets>
  <externalReferences>
    <externalReference r:id="rId6"/>
    <externalReference r:id="rId7"/>
  </externalReferences>
  <definedNames>
    <definedName name="_xlnm.Print_Area" localSheetId="1">'josi'!$A:$X</definedName>
    <definedName name="_xlnm.Print_Area" localSheetId="0">'kiroku '!$A:$X</definedName>
  </definedNames>
  <calcPr fullCalcOnLoad="1"/>
</workbook>
</file>

<file path=xl/sharedStrings.xml><?xml version="1.0" encoding="utf-8"?>
<sst xmlns="http://schemas.openxmlformats.org/spreadsheetml/2006/main" count="1637" uniqueCount="440">
  <si>
    <t>男子</t>
  </si>
  <si>
    <t>成年　15００ｍ</t>
  </si>
  <si>
    <t>　</t>
  </si>
  <si>
    <t>決勝</t>
  </si>
  <si>
    <t>17:30</t>
  </si>
  <si>
    <t>山口県記録（YR)　  　      ３．４０．２６　　高岡　寿成（鐘　紡）９９</t>
  </si>
  <si>
    <t>参加標準記録　　 　</t>
  </si>
  <si>
    <t>３．５０．３０</t>
  </si>
  <si>
    <t>ORD</t>
  </si>
  <si>
    <t>ナンバー</t>
  </si>
  <si>
    <t>氏　　名</t>
  </si>
  <si>
    <t>所　属/</t>
  </si>
  <si>
    <t>順位</t>
  </si>
  <si>
    <t xml:space="preserve"> 　(ﾅﾝﾊﾞｰ)　記録　　　　</t>
  </si>
  <si>
    <t>大下　弘</t>
  </si>
  <si>
    <t>自衛隊山口</t>
  </si>
  <si>
    <t>（　　）　　：　．　　</t>
  </si>
  <si>
    <t>ラップタイム</t>
  </si>
  <si>
    <t>記録</t>
  </si>
  <si>
    <t>久保　壮馬</t>
  </si>
  <si>
    <t>下関市立大</t>
  </si>
  <si>
    <t>４００ｍ</t>
  </si>
  <si>
    <t>：　　．</t>
  </si>
  <si>
    <t>山岡　健一</t>
  </si>
  <si>
    <t>８００ｍ</t>
  </si>
  <si>
    <t>出口　昌律</t>
  </si>
  <si>
    <t>１２００ｍ</t>
  </si>
  <si>
    <t>武重　亮</t>
  </si>
  <si>
    <t>山口市陸協</t>
  </si>
  <si>
    <t/>
  </si>
  <si>
    <t>成年　3000ｍSC</t>
  </si>
  <si>
    <t>18:50</t>
  </si>
  <si>
    <t>山口県記録（YR)　　          ８．３７．９４　　音喜多　正志（鐘　紡）８８</t>
  </si>
  <si>
    <t>参加標準記録　　　　　　　 　</t>
  </si>
  <si>
    <t>９．０２．２０</t>
  </si>
  <si>
    <t>中西　正志</t>
  </si>
  <si>
    <t>大島郡陸協</t>
  </si>
  <si>
    <t>１０００ｍ</t>
  </si>
  <si>
    <t>中村　善昭</t>
  </si>
  <si>
    <t>下関市陸協</t>
  </si>
  <si>
    <t>２０００ｍ</t>
  </si>
  <si>
    <t>川本　鉄太郎</t>
  </si>
  <si>
    <t>少年Ｂ　　3000m</t>
  </si>
  <si>
    <t>決勝１組</t>
  </si>
  <si>
    <t>16:15</t>
  </si>
  <si>
    <t>決勝２組</t>
  </si>
  <si>
    <t>19:25</t>
  </si>
  <si>
    <t>山口県記録（YR)           　７．４１．８７　　高岡　寿成（鐘　紡）９９</t>
  </si>
  <si>
    <t>参加標準記録</t>
  </si>
  <si>
    <t>８．４５．００</t>
  </si>
  <si>
    <t>タイムレース（２組０着＋８）</t>
  </si>
  <si>
    <t>１組</t>
  </si>
  <si>
    <t>２組</t>
  </si>
  <si>
    <t>in</t>
  </si>
  <si>
    <t>山本　真隆人</t>
  </si>
  <si>
    <t>萩東中</t>
  </si>
  <si>
    <t>刀祢　健太郎</t>
  </si>
  <si>
    <t>西京高</t>
  </si>
  <si>
    <t>坂本　竜二</t>
  </si>
  <si>
    <t>萩工高</t>
  </si>
  <si>
    <t>末山　貴文</t>
  </si>
  <si>
    <t>山根  正義</t>
  </si>
  <si>
    <t>防府高</t>
  </si>
  <si>
    <t>植木　新</t>
  </si>
  <si>
    <t>其田　翔大</t>
  </si>
  <si>
    <t>豊北高</t>
  </si>
  <si>
    <t>林　直樹</t>
  </si>
  <si>
    <t>岡本　達矢</t>
  </si>
  <si>
    <t>池永　将成</t>
  </si>
  <si>
    <t>水本　隆博</t>
  </si>
  <si>
    <t>岡村　悠平</t>
  </si>
  <si>
    <t>小川　慧</t>
  </si>
  <si>
    <t>防府西高</t>
  </si>
  <si>
    <t>志熊　克成</t>
  </si>
  <si>
    <t>横田　至誠</t>
  </si>
  <si>
    <t>高橋　光邦</t>
  </si>
  <si>
    <t>末延　和也</t>
  </si>
  <si>
    <t>柳井高</t>
  </si>
  <si>
    <t>寺田　裕成</t>
  </si>
  <si>
    <t>西元　健人</t>
  </si>
  <si>
    <t>田中　裕士</t>
  </si>
  <si>
    <t>寺本　佑平</t>
  </si>
  <si>
    <t>美祢工高</t>
  </si>
  <si>
    <t>笹井　豊</t>
  </si>
  <si>
    <t>福島　明宏</t>
  </si>
  <si>
    <t>木本　一誠</t>
  </si>
  <si>
    <t>徳本　健太</t>
  </si>
  <si>
    <t>高水高</t>
  </si>
  <si>
    <t>核　孝諒</t>
  </si>
  <si>
    <t>片山　夏士</t>
  </si>
  <si>
    <t>木村　亨</t>
  </si>
  <si>
    <t>木村　裕太</t>
  </si>
  <si>
    <t>山本  隆司</t>
  </si>
  <si>
    <t>友田　恭太</t>
  </si>
  <si>
    <t>藤本　　拓</t>
  </si>
  <si>
    <t>out</t>
  </si>
  <si>
    <t>青木　信夫</t>
  </si>
  <si>
    <t>松村　彰吾</t>
  </si>
  <si>
    <t>安下庄高</t>
  </si>
  <si>
    <t>中東  太一</t>
  </si>
  <si>
    <t>大田　貴久</t>
  </si>
  <si>
    <t>坂根  一浩</t>
  </si>
  <si>
    <t>三宅　契吏</t>
  </si>
  <si>
    <t>小島　浩司</t>
  </si>
  <si>
    <t>岩国工高</t>
  </si>
  <si>
    <t>河野　拓也</t>
  </si>
  <si>
    <t>濱野  諒</t>
  </si>
  <si>
    <t>加島　徹</t>
  </si>
  <si>
    <t>宇部鴻城高</t>
  </si>
  <si>
    <t>嘉屋　智公</t>
  </si>
  <si>
    <t>山崎　貴彬</t>
  </si>
  <si>
    <t>大田　佑幸</t>
  </si>
  <si>
    <t>佐々木　進</t>
  </si>
  <si>
    <t>岡本　充央</t>
  </si>
  <si>
    <t>徳光　翔也</t>
  </si>
  <si>
    <t>中村　祐太</t>
  </si>
  <si>
    <t>松原　信悟</t>
  </si>
  <si>
    <t>新山　智也</t>
  </si>
  <si>
    <t>記　　録</t>
  </si>
  <si>
    <t>３組</t>
  </si>
  <si>
    <t>少年Ａ　5000ｍ</t>
  </si>
  <si>
    <t>16:30</t>
  </si>
  <si>
    <t>17:00</t>
  </si>
  <si>
    <t>山口県記録（YR)　　　　　　１３．１３．４０　　高岡　寿成（鐘　紡）９８</t>
  </si>
  <si>
    <t>決勝３組</t>
  </si>
  <si>
    <t>19:40</t>
  </si>
  <si>
    <t>参加標準記録　　　　　　　　 １４．５０．００　　　　　　　　　　 　</t>
  </si>
  <si>
    <t>１４．３０．００</t>
  </si>
  <si>
    <t>タイムレース（３組０着＋８）</t>
  </si>
  <si>
    <t>岡見　彬</t>
  </si>
  <si>
    <t>岡本　啓史</t>
  </si>
  <si>
    <t>小野田高</t>
  </si>
  <si>
    <t>川井　恭史郎</t>
  </si>
  <si>
    <t>齊籐　恭央</t>
  </si>
  <si>
    <t>上田　祐司</t>
  </si>
  <si>
    <t>田中　将平</t>
  </si>
  <si>
    <t>森本　琢也</t>
  </si>
  <si>
    <t>佐々野　康平</t>
  </si>
  <si>
    <t>武田　惇</t>
  </si>
  <si>
    <t>三輪　徹郎</t>
  </si>
  <si>
    <t>伊藤　翔平</t>
  </si>
  <si>
    <t>古谷　優樹</t>
  </si>
  <si>
    <t>野村　大輔</t>
  </si>
  <si>
    <t>橋本　始樹</t>
  </si>
  <si>
    <t>重國　雅隆</t>
  </si>
  <si>
    <t>原　裕太郎</t>
  </si>
  <si>
    <t>杉本　貴洋</t>
  </si>
  <si>
    <t>多々良高</t>
  </si>
  <si>
    <t>大和　篤史</t>
  </si>
  <si>
    <t>安久　尚貴</t>
  </si>
  <si>
    <t>宮原　克典</t>
  </si>
  <si>
    <t>杉山　大介</t>
  </si>
  <si>
    <t>松本　直樹</t>
  </si>
  <si>
    <t>坪内　晃</t>
  </si>
  <si>
    <t>亀石　広志</t>
  </si>
  <si>
    <t>赤松　陵</t>
  </si>
  <si>
    <t>吉岡　　徹</t>
  </si>
  <si>
    <t>守冨　一成</t>
  </si>
  <si>
    <t>池本　拓矢</t>
  </si>
  <si>
    <t>河村　竜満</t>
  </si>
  <si>
    <t>金子　太</t>
  </si>
  <si>
    <t>中倉　真之</t>
  </si>
  <si>
    <t>寺本　好佑</t>
  </si>
  <si>
    <t>佐々木　慶賀</t>
  </si>
  <si>
    <t>貞平　覚士</t>
  </si>
  <si>
    <t>岡元　大地</t>
  </si>
  <si>
    <t>金子　寛章</t>
  </si>
  <si>
    <t>松本　和成</t>
  </si>
  <si>
    <t>山崎　恭平</t>
  </si>
  <si>
    <t>藤井　智之</t>
  </si>
  <si>
    <t>長岡　達也</t>
  </si>
  <si>
    <t>橋本　佳明</t>
  </si>
  <si>
    <t>大矢　　透</t>
  </si>
  <si>
    <t>原元　和憲</t>
  </si>
  <si>
    <t>西谷　敏</t>
  </si>
  <si>
    <t>是長　明孝</t>
  </si>
  <si>
    <t>中園  隼人</t>
  </si>
  <si>
    <t>３０００ｍ</t>
  </si>
  <si>
    <t>４０００ｍ</t>
  </si>
  <si>
    <t>石川　卓哉</t>
  </si>
  <si>
    <t>中原　知大</t>
  </si>
  <si>
    <t>阪田　衡紀</t>
  </si>
  <si>
    <t>金子　幸司</t>
  </si>
  <si>
    <t>下関第一高</t>
  </si>
  <si>
    <t>江本　嵩至</t>
  </si>
  <si>
    <t>岩崎　哲也</t>
  </si>
  <si>
    <t>秋本　裕司</t>
  </si>
  <si>
    <t>岡本　直也</t>
  </si>
  <si>
    <t>小林　辰矢</t>
  </si>
  <si>
    <t>伴　尚宏</t>
  </si>
  <si>
    <t>末長　大輝</t>
  </si>
  <si>
    <t>竹永　和樹</t>
  </si>
  <si>
    <t>内村　崇也</t>
  </si>
  <si>
    <t>石川　潤一</t>
  </si>
  <si>
    <t>村上　雄士</t>
  </si>
  <si>
    <t>福島　敏郎</t>
  </si>
  <si>
    <t>行本　尚史</t>
  </si>
  <si>
    <t>熊野　祐貴</t>
  </si>
  <si>
    <t>高木　正典</t>
  </si>
  <si>
    <t>山根　弘成</t>
  </si>
  <si>
    <t>河内　篤樹</t>
  </si>
  <si>
    <t>中尾　喜大</t>
  </si>
  <si>
    <t>坪内　淳一</t>
  </si>
  <si>
    <t>孔山　慶太</t>
  </si>
  <si>
    <t>￥</t>
  </si>
  <si>
    <t>県記録（YR)　　　　　　　　　８．３７．９４　　音喜多　正志（鐘　紡）８８</t>
  </si>
  <si>
    <t>参加標準記録　　　　　　　　　 　</t>
  </si>
  <si>
    <t>北村　拓也</t>
  </si>
  <si>
    <t>アクス周南</t>
  </si>
  <si>
    <t>宮里　吏</t>
  </si>
  <si>
    <t>山口東京理科大</t>
  </si>
  <si>
    <t>阿部　裕太</t>
  </si>
  <si>
    <t>松井　幸男</t>
  </si>
  <si>
    <t>山口県庁</t>
  </si>
  <si>
    <t>黒川　慎生</t>
  </si>
  <si>
    <t>寺前　博紀</t>
  </si>
  <si>
    <t>須藤　昌俊</t>
  </si>
  <si>
    <t>中山　航</t>
  </si>
  <si>
    <t>成年　5000m</t>
  </si>
  <si>
    <t>18:20</t>
  </si>
  <si>
    <t xml:space="preserve">参加標準記録　　　 </t>
  </si>
  <si>
    <t>１．０３．００．０（ハーフ）</t>
  </si>
  <si>
    <t>藤本　正洋</t>
  </si>
  <si>
    <t>光市陸協</t>
  </si>
  <si>
    <t>山本　吉洋</t>
  </si>
  <si>
    <t>トクヤマ</t>
  </si>
  <si>
    <t>伊藤　正悟</t>
  </si>
  <si>
    <t>菊永　一人</t>
  </si>
  <si>
    <t>徳山大</t>
  </si>
  <si>
    <t>十亀　裕樹</t>
  </si>
  <si>
    <t>有田　清一</t>
  </si>
  <si>
    <t>本田　邦夫</t>
  </si>
  <si>
    <t>長門市陸協</t>
  </si>
  <si>
    <t>東野　恒一</t>
  </si>
  <si>
    <t>赤野　正敏</t>
  </si>
  <si>
    <t>周南市役所</t>
  </si>
  <si>
    <t>安田　慎吾</t>
  </si>
  <si>
    <t>前田　健作</t>
  </si>
  <si>
    <t>森本　渉</t>
  </si>
  <si>
    <t>下関市役所</t>
  </si>
  <si>
    <t>山下　和彦</t>
  </si>
  <si>
    <t>東洋鋼鈑</t>
  </si>
  <si>
    <t>斎藤　亮</t>
  </si>
  <si>
    <t>山口合同ガス</t>
  </si>
  <si>
    <t>松岡　貴志</t>
  </si>
  <si>
    <t>河野　潤一</t>
  </si>
  <si>
    <t>内田　哲治</t>
  </si>
  <si>
    <t>防府市陸協</t>
  </si>
  <si>
    <t>前川　雄基</t>
  </si>
  <si>
    <t>西川　慧</t>
  </si>
  <si>
    <t>田中　淳文</t>
  </si>
  <si>
    <t>土田　勇太</t>
  </si>
  <si>
    <t>東亜大</t>
  </si>
  <si>
    <t>島野　正和</t>
  </si>
  <si>
    <t>宇部市陸協</t>
  </si>
  <si>
    <t>小林　孝至</t>
  </si>
  <si>
    <t>岩村　実</t>
  </si>
  <si>
    <t>愛媛大</t>
  </si>
  <si>
    <t>松尾　淳也</t>
  </si>
  <si>
    <t>森畑　修平</t>
  </si>
  <si>
    <t>高橋　論基</t>
  </si>
  <si>
    <t>苅田　大知</t>
  </si>
  <si>
    <t>武野　裕司</t>
  </si>
  <si>
    <t>小野田市体協</t>
  </si>
  <si>
    <t xml:space="preserve"> 　記録　　　　</t>
  </si>
  <si>
    <t>レーン</t>
  </si>
  <si>
    <t>順位</t>
  </si>
  <si>
    <t>記録</t>
  </si>
  <si>
    <t>レーン</t>
  </si>
  <si>
    <t>総合順位</t>
  </si>
  <si>
    <t>レーン</t>
  </si>
  <si>
    <t>ナンバー</t>
  </si>
  <si>
    <t>氏名</t>
  </si>
  <si>
    <t>氏名</t>
  </si>
  <si>
    <t>３組</t>
  </si>
  <si>
    <t>国体中・長距離山口県代表選手最終選考会決勝一覧</t>
  </si>
  <si>
    <t>審判長</t>
  </si>
  <si>
    <t>衛藤　憲生</t>
  </si>
  <si>
    <t>維新百年記念公園陸上競技場</t>
  </si>
  <si>
    <t>記録主任</t>
  </si>
  <si>
    <t>伊藤　健二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</si>
  <si>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</si>
  <si>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</si>
  <si>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</si>
  <si>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</si>
  <si>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</si>
  <si>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</si>
  <si>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</si>
  <si>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</si>
  <si>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備考</t>
  </si>
  <si>
    <t>種目</t>
  </si>
  <si>
    <t>所属</t>
  </si>
  <si>
    <t>成年男子</t>
  </si>
  <si>
    <t>1500m</t>
  </si>
  <si>
    <t>５０００ｍ</t>
  </si>
  <si>
    <t>３０００ｍＳＣ</t>
  </si>
  <si>
    <t>少年A男子</t>
  </si>
  <si>
    <t>５０００ｍ</t>
  </si>
  <si>
    <t>少年Ｂ男子</t>
  </si>
  <si>
    <t>３０００ｍ</t>
  </si>
  <si>
    <t>成年女子</t>
  </si>
  <si>
    <t>少年A女子</t>
  </si>
  <si>
    <t>1500m</t>
  </si>
  <si>
    <t>少年共通</t>
  </si>
  <si>
    <t>３０００ｍ</t>
  </si>
  <si>
    <t>時刻</t>
  </si>
  <si>
    <t>天候</t>
  </si>
  <si>
    <t>気温</t>
  </si>
  <si>
    <t>湿度</t>
  </si>
  <si>
    <t>風向</t>
  </si>
  <si>
    <t>風速</t>
  </si>
  <si>
    <t>曇</t>
  </si>
  <si>
    <t>北北東</t>
  </si>
  <si>
    <t>平成１７年７月９日</t>
  </si>
  <si>
    <t>　</t>
  </si>
  <si>
    <t>参加標準記録</t>
  </si>
  <si>
    <t>記　　録</t>
  </si>
  <si>
    <t>山口高</t>
  </si>
  <si>
    <t>決勝</t>
  </si>
  <si>
    <t>1000m</t>
  </si>
  <si>
    <t>2000m</t>
  </si>
  <si>
    <t>3000m</t>
  </si>
  <si>
    <t>　</t>
  </si>
  <si>
    <t>４００ｍ</t>
  </si>
  <si>
    <t>８００ｍ</t>
  </si>
  <si>
    <t>１２００ｍ</t>
  </si>
  <si>
    <t>成年　5000m</t>
  </si>
  <si>
    <t>女子</t>
  </si>
  <si>
    <t>少年Ａ　1500m</t>
  </si>
  <si>
    <t>山口県記録（YR)　　　　　　４．２０．８１　　吉村　　かおり（西京高）９５</t>
  </si>
  <si>
    <t>ORD</t>
  </si>
  <si>
    <t>少年共通　3000m</t>
  </si>
  <si>
    <t>　</t>
  </si>
  <si>
    <t>山口県記録（YR)　　　　　　９．１２．１０　　吉村　　かおり（西京高）９６</t>
  </si>
  <si>
    <t>那須　祐子</t>
  </si>
  <si>
    <t>川崎　祐子</t>
  </si>
  <si>
    <t>河本　友佳里</t>
  </si>
  <si>
    <t>井上　友貴</t>
  </si>
  <si>
    <t>宮腰　布紗子</t>
  </si>
  <si>
    <t>中村女子高</t>
  </si>
  <si>
    <t>宮田　朋子</t>
  </si>
  <si>
    <t>ラップタイム</t>
  </si>
  <si>
    <t>ナンバー</t>
  </si>
  <si>
    <t>ORD</t>
  </si>
  <si>
    <t>in</t>
  </si>
  <si>
    <t>out</t>
  </si>
  <si>
    <t>山下　恵梨香</t>
  </si>
  <si>
    <t>竹中　亜砂美</t>
  </si>
  <si>
    <t>角屋　由佳</t>
  </si>
  <si>
    <t>佐々木　裕見</t>
  </si>
  <si>
    <t>湯田中</t>
  </si>
  <si>
    <t>宮﨑　喜美乃</t>
  </si>
  <si>
    <t>濵﨑　佑梨</t>
  </si>
  <si>
    <t>室積中</t>
  </si>
  <si>
    <t>磯村  知明</t>
  </si>
  <si>
    <t>頼岡　綾子</t>
  </si>
  <si>
    <t>栢　さとみ</t>
  </si>
  <si>
    <t>浜田　仁未</t>
  </si>
  <si>
    <t>杉村　遥</t>
  </si>
  <si>
    <t>田中　静香</t>
  </si>
  <si>
    <t>石原　由夏</t>
  </si>
  <si>
    <t>藤井　千尋</t>
  </si>
  <si>
    <t>村田　美波</t>
  </si>
  <si>
    <t>阿武　成美</t>
  </si>
  <si>
    <t>河田　千穂</t>
  </si>
  <si>
    <t>黒土　愛理</t>
  </si>
  <si>
    <t>山本　育美</t>
  </si>
  <si>
    <t>新本　優</t>
  </si>
  <si>
    <t>西村　万里子</t>
  </si>
  <si>
    <t>茶木　恵子</t>
  </si>
  <si>
    <t>ラップタイム</t>
  </si>
  <si>
    <t>ナンバー</t>
  </si>
  <si>
    <t>山口県記録（YR)　　　　　　１５．４１．３８　　栗林　　明美（鐘紡）９８</t>
  </si>
  <si>
    <t>田上　麻衣</t>
  </si>
  <si>
    <t>ファーストリテイリング</t>
  </si>
  <si>
    <t>渡辺　藍子</t>
  </si>
  <si>
    <t>松永　沙也加</t>
  </si>
  <si>
    <t>大迫　若菜</t>
  </si>
  <si>
    <t>岡山　奈木沙</t>
  </si>
  <si>
    <t>島野　麻里子</t>
  </si>
  <si>
    <t>4000m</t>
  </si>
  <si>
    <t xml:space="preserve"> </t>
  </si>
  <si>
    <t>DNS</t>
  </si>
  <si>
    <t>DNS</t>
  </si>
  <si>
    <t xml:space="preserve"> </t>
  </si>
  <si>
    <t xml:space="preserve">  </t>
  </si>
  <si>
    <t>レーン</t>
  </si>
  <si>
    <t>3'08"</t>
  </si>
  <si>
    <t>6'23"</t>
  </si>
  <si>
    <t>ナンバー</t>
  </si>
  <si>
    <t>レーン</t>
  </si>
  <si>
    <t>3'16"</t>
  </si>
  <si>
    <t>6'37"</t>
  </si>
  <si>
    <t>10'02"</t>
  </si>
  <si>
    <t>13'28"</t>
  </si>
  <si>
    <t>26℃</t>
  </si>
  <si>
    <t>曇</t>
  </si>
  <si>
    <t>25℃</t>
  </si>
  <si>
    <t>北北西</t>
  </si>
  <si>
    <t>12'43"</t>
  </si>
  <si>
    <t>9'29"</t>
  </si>
  <si>
    <t>3'03"</t>
  </si>
  <si>
    <t>6'15"</t>
  </si>
  <si>
    <t>1'10"</t>
  </si>
  <si>
    <t>2'22"</t>
  </si>
  <si>
    <t>3'31"</t>
  </si>
  <si>
    <t>　記録　　　　</t>
  </si>
  <si>
    <t>　記録　　　　</t>
  </si>
  <si>
    <t>1'12"</t>
  </si>
  <si>
    <t>2'26"</t>
  </si>
  <si>
    <t>４．２９．４０</t>
  </si>
  <si>
    <t>９．２７．２０</t>
  </si>
  <si>
    <t>3'44"</t>
  </si>
  <si>
    <t>3'19"</t>
  </si>
  <si>
    <t>6'40"</t>
  </si>
  <si>
    <t>10'08"</t>
  </si>
  <si>
    <t>13'40"</t>
  </si>
  <si>
    <t>１５．４７．００</t>
  </si>
  <si>
    <t xml:space="preserve"> </t>
  </si>
  <si>
    <t>DNF</t>
  </si>
  <si>
    <t>11'54"</t>
  </si>
  <si>
    <t>DNS</t>
  </si>
  <si>
    <t>レーン</t>
  </si>
  <si>
    <t>2'56"</t>
  </si>
  <si>
    <t>5'57"</t>
  </si>
  <si>
    <t>8'59"</t>
  </si>
  <si>
    <t>24℃</t>
  </si>
  <si>
    <t>北</t>
  </si>
  <si>
    <t>3'22"</t>
  </si>
  <si>
    <t>7'12"</t>
  </si>
  <si>
    <t xml:space="preserve"> </t>
  </si>
  <si>
    <t>DNS</t>
  </si>
  <si>
    <t>6'34"</t>
  </si>
  <si>
    <t>3'15"</t>
  </si>
  <si>
    <t>2'53"</t>
  </si>
  <si>
    <t>5'51"</t>
  </si>
  <si>
    <t>5'55"</t>
  </si>
  <si>
    <t>9'00"</t>
  </si>
  <si>
    <t>11'58"</t>
  </si>
  <si>
    <t>少年Ａ５０００ｍ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</si>
</sst>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’&quot;##&quot;”&quot;##"/>
    <numFmt numFmtId="177" formatCode="#&quot;’&quot;##&quot;”&quot;#"/>
    <numFmt numFmtId="178" formatCode="[&lt;=999]000;[&lt;=99999]000\-00;000\-0000"/>
  </numFmts>
  <fonts count="26">
    <font>
      <sz val="11"/>
      <name val="ＭＳ Ｐゴシック"/>
      <family val="0"/>
    </font>
    <font>
      <b/>
      <sz val="1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8"/>
      <name val="ＭＳ Ｐ明朝"/>
      <family val="1"/>
    </font>
    <font>
      <sz val="7"/>
      <name val="ＭＳ Ｐゴシック"/>
      <family val="3"/>
    </font>
    <font>
      <b/>
      <sz val="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4"/>
      <name val="ＭＳ Ｐゴシック"/>
      <family val="3"/>
    </font>
    <font>
      <sz val="8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明朝"/>
      <family val="1"/>
    </font>
    <font>
      <sz val="6"/>
      <color indexed="9"/>
      <name val="ＭＳ Ｐ明朝"/>
      <family val="1"/>
    </font>
    <font>
      <sz val="10"/>
      <color indexed="9"/>
      <name val="ＭＳ Ｐ明朝"/>
      <family val="1"/>
    </font>
    <font>
      <sz val="6"/>
      <color indexed="9"/>
      <name val="ＭＳ Ｐゴシック"/>
      <family val="3"/>
    </font>
    <font>
      <b/>
      <sz val="4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shrinkToFi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0" fillId="0" borderId="10" xfId="0" applyBorder="1" applyAlignment="1">
      <alignment horizontal="right" shrinkToFi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shrinkToFi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20" fontId="0" fillId="0" borderId="22" xfId="0" applyNumberFormat="1" applyBorder="1" applyAlignment="1">
      <alignment horizontal="center" shrinkToFit="1"/>
    </xf>
    <xf numFmtId="20" fontId="0" fillId="0" borderId="23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20" fontId="0" fillId="0" borderId="5" xfId="0" applyNumberFormat="1" applyBorder="1" applyAlignment="1">
      <alignment horizontal="center" shrinkToFit="1"/>
    </xf>
    <xf numFmtId="20" fontId="0" fillId="0" borderId="26" xfId="0" applyNumberFormat="1" applyBorder="1" applyAlignment="1">
      <alignment horizontal="center" shrinkToFit="1"/>
    </xf>
    <xf numFmtId="0" fontId="0" fillId="0" borderId="27" xfId="0" applyBorder="1" applyAlignment="1">
      <alignment horizontal="center"/>
    </xf>
    <xf numFmtId="20" fontId="0" fillId="0" borderId="27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29" xfId="0" applyNumberFormat="1" applyBorder="1" applyAlignment="1">
      <alignment horizontal="center" shrinkToFit="1"/>
    </xf>
    <xf numFmtId="0" fontId="0" fillId="0" borderId="30" xfId="0" applyBorder="1" applyAlignment="1">
      <alignment horizontal="center"/>
    </xf>
    <xf numFmtId="20" fontId="0" fillId="0" borderId="0" xfId="0" applyNumberFormat="1" applyAlignment="1">
      <alignment/>
    </xf>
    <xf numFmtId="177" fontId="2" fillId="0" borderId="2" xfId="0" applyNumberFormat="1" applyFont="1" applyBorder="1" applyAlignment="1">
      <alignment horizontal="center" vertical="center" shrinkToFit="1"/>
    </xf>
    <xf numFmtId="0" fontId="4" fillId="0" borderId="0" xfId="20" applyFont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177" fontId="3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5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2" fillId="0" borderId="15" xfId="0" applyNumberFormat="1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shrinkToFi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9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7" fontId="9" fillId="0" borderId="36" xfId="0" applyNumberFormat="1" applyFont="1" applyBorder="1" applyAlignment="1">
      <alignment horizontal="center"/>
    </xf>
    <xf numFmtId="177" fontId="9" fillId="0" borderId="3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distributed" vertical="center" shrinkToFit="1"/>
    </xf>
    <xf numFmtId="0" fontId="0" fillId="0" borderId="0" xfId="0" applyAlignment="1">
      <alignment shrinkToFit="1"/>
    </xf>
    <xf numFmtId="177" fontId="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 shrinkToFit="1"/>
    </xf>
    <xf numFmtId="177" fontId="16" fillId="0" borderId="16" xfId="0" applyNumberFormat="1" applyFont="1" applyBorder="1" applyAlignment="1">
      <alignment horizontal="center" vertical="center" shrinkToFit="1"/>
    </xf>
    <xf numFmtId="177" fontId="16" fillId="0" borderId="2" xfId="0" applyNumberFormat="1" applyFont="1" applyBorder="1" applyAlignment="1">
      <alignment horizontal="center" vertical="center" shrinkToFit="1"/>
    </xf>
    <xf numFmtId="177" fontId="16" fillId="0" borderId="3" xfId="0" applyNumberFormat="1" applyFont="1" applyBorder="1" applyAlignment="1">
      <alignment horizontal="center" vertical="center" shrinkToFit="1"/>
    </xf>
    <xf numFmtId="177" fontId="16" fillId="0" borderId="31" xfId="0" applyNumberFormat="1" applyFont="1" applyBorder="1" applyAlignment="1">
      <alignment horizontal="center" vertical="center" shrinkToFit="1"/>
    </xf>
    <xf numFmtId="177" fontId="16" fillId="0" borderId="3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177" fontId="9" fillId="0" borderId="38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77" fontId="9" fillId="0" borderId="36" xfId="0" applyNumberFormat="1" applyFont="1" applyBorder="1" applyAlignment="1">
      <alignment horizontal="center"/>
    </xf>
    <xf numFmtId="177" fontId="9" fillId="0" borderId="37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9" fillId="0" borderId="23" xfId="0" applyNumberFormat="1" applyFont="1" applyBorder="1" applyAlignment="1">
      <alignment horizontal="center"/>
    </xf>
    <xf numFmtId="177" fontId="9" fillId="0" borderId="40" xfId="0" applyNumberFormat="1" applyFont="1" applyBorder="1" applyAlignment="1">
      <alignment horizontal="center"/>
    </xf>
    <xf numFmtId="177" fontId="9" fillId="0" borderId="41" xfId="0" applyNumberFormat="1" applyFont="1" applyBorder="1" applyAlignment="1">
      <alignment horizontal="center"/>
    </xf>
    <xf numFmtId="177" fontId="9" fillId="0" borderId="4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7" fontId="6" fillId="0" borderId="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7" fontId="6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distributed" vertical="center" shrinkToFit="1"/>
    </xf>
    <xf numFmtId="0" fontId="19" fillId="0" borderId="0" xfId="0" applyFont="1" applyAlignment="1">
      <alignment shrinkToFit="1"/>
    </xf>
    <xf numFmtId="177" fontId="20" fillId="0" borderId="0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shrinkToFit="1"/>
    </xf>
    <xf numFmtId="177" fontId="20" fillId="0" borderId="1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distributed" vertical="center" shrinkToFit="1"/>
    </xf>
    <xf numFmtId="0" fontId="11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shrinkToFi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77" fontId="6" fillId="0" borderId="9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distributed" vertical="center" shrinkToFit="1"/>
    </xf>
    <xf numFmtId="0" fontId="15" fillId="0" borderId="0" xfId="0" applyFont="1" applyAlignment="1">
      <alignment shrinkToFit="1"/>
    </xf>
    <xf numFmtId="0" fontId="7" fillId="0" borderId="3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177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77" fontId="1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distributed" vertical="center" shrinkToFit="1"/>
    </xf>
    <xf numFmtId="0" fontId="19" fillId="0" borderId="0" xfId="0" applyFont="1" applyBorder="1" applyAlignment="1">
      <alignment shrinkToFit="1"/>
    </xf>
    <xf numFmtId="177" fontId="2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/>
    </xf>
    <xf numFmtId="177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77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177" fontId="2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76" fontId="20" fillId="0" borderId="1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G１５００" xfId="20"/>
    <cellStyle name="標準_G３０００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31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程"/>
      <sheetName val="競技役員"/>
      <sheetName val="Sheet3"/>
    </sheetNames>
    <sheetDataSet>
      <sheetData sheetId="0">
        <row r="4">
          <cell r="A4">
            <v>1</v>
          </cell>
          <cell r="B4">
            <v>1</v>
          </cell>
          <cell r="C4" t="str">
            <v>男</v>
          </cell>
          <cell r="D4" t="str">
            <v>少年Ｂ</v>
          </cell>
          <cell r="E4" t="str">
            <v>３０００ｍ</v>
          </cell>
          <cell r="F4" t="str">
            <v>タイム決勝</v>
          </cell>
          <cell r="G4" t="str">
            <v>１組目</v>
          </cell>
          <cell r="H4">
            <v>26</v>
          </cell>
          <cell r="I4" t="str">
            <v>16:15</v>
          </cell>
          <cell r="J4">
            <v>0.6631944444444445</v>
          </cell>
          <cell r="K4" t="str">
            <v>８．４５．００</v>
          </cell>
        </row>
        <row r="5">
          <cell r="A5">
            <v>2</v>
          </cell>
          <cell r="B5">
            <v>2</v>
          </cell>
          <cell r="C5" t="str">
            <v>男</v>
          </cell>
          <cell r="D5" t="str">
            <v>少年Ａ</v>
          </cell>
          <cell r="E5" t="str">
            <v>５０００ｍ</v>
          </cell>
          <cell r="F5" t="str">
            <v>タイム決勝</v>
          </cell>
          <cell r="G5" t="str">
            <v>１組目</v>
          </cell>
          <cell r="H5">
            <v>17</v>
          </cell>
          <cell r="I5" t="str">
            <v>16:30</v>
          </cell>
          <cell r="J5">
            <v>0.6736111111111112</v>
          </cell>
          <cell r="K5" t="str">
            <v>１４．３０．００</v>
          </cell>
        </row>
        <row r="6">
          <cell r="A6">
            <v>3</v>
          </cell>
          <cell r="G6" t="str">
            <v>２組目</v>
          </cell>
          <cell r="H6">
            <v>17</v>
          </cell>
          <cell r="I6" t="str">
            <v>17:00</v>
          </cell>
          <cell r="J6">
            <v>0.6944444444444445</v>
          </cell>
          <cell r="K6" t="str">
            <v>１４．３０．００</v>
          </cell>
        </row>
        <row r="7">
          <cell r="A7">
            <v>4</v>
          </cell>
          <cell r="B7">
            <v>3</v>
          </cell>
          <cell r="C7" t="str">
            <v>男</v>
          </cell>
          <cell r="D7" t="str">
            <v>成年</v>
          </cell>
          <cell r="E7" t="str">
            <v>１５００ｍ</v>
          </cell>
          <cell r="F7" t="str">
            <v>決勝</v>
          </cell>
          <cell r="H7">
            <v>5</v>
          </cell>
          <cell r="I7" t="str">
            <v>17:30</v>
          </cell>
          <cell r="J7">
            <v>0.7152777777777778</v>
          </cell>
          <cell r="K7" t="str">
            <v>３．５０．３０</v>
          </cell>
        </row>
        <row r="8">
          <cell r="A8">
            <v>5</v>
          </cell>
          <cell r="B8">
            <v>4</v>
          </cell>
          <cell r="C8" t="str">
            <v>女</v>
          </cell>
          <cell r="D8" t="str">
            <v>成年</v>
          </cell>
          <cell r="F8" t="str">
            <v>決勝</v>
          </cell>
          <cell r="H8">
            <v>5</v>
          </cell>
          <cell r="I8" t="str">
            <v>17:40</v>
          </cell>
          <cell r="J8">
            <v>0.7222222222222223</v>
          </cell>
          <cell r="K8" t="str">
            <v>１．１２．００．０</v>
          </cell>
        </row>
        <row r="9">
          <cell r="A9">
            <v>6</v>
          </cell>
          <cell r="B9">
            <v>4</v>
          </cell>
          <cell r="C9" t="str">
            <v>女</v>
          </cell>
          <cell r="D9" t="str">
            <v>少年Ａ</v>
          </cell>
          <cell r="E9" t="str">
            <v>１５００ｍ</v>
          </cell>
          <cell r="F9" t="str">
            <v>決勝</v>
          </cell>
          <cell r="H9">
            <v>9</v>
          </cell>
          <cell r="I9" t="str">
            <v>17:40</v>
          </cell>
          <cell r="J9">
            <v>0.7222222222222223</v>
          </cell>
          <cell r="K9" t="str">
            <v>４．２９．４０</v>
          </cell>
        </row>
        <row r="10">
          <cell r="A10">
            <v>7</v>
          </cell>
          <cell r="B10">
            <v>5</v>
          </cell>
          <cell r="C10" t="str">
            <v>女</v>
          </cell>
          <cell r="D10" t="str">
            <v>成年</v>
          </cell>
          <cell r="E10" t="str">
            <v>５０００ｍ</v>
          </cell>
          <cell r="F10" t="str">
            <v>決勝</v>
          </cell>
          <cell r="H10">
            <v>7</v>
          </cell>
          <cell r="I10" t="str">
            <v>17:50</v>
          </cell>
          <cell r="J10">
            <v>0.7291666666666666</v>
          </cell>
          <cell r="K10" t="str">
            <v>１５．４７．００</v>
          </cell>
        </row>
        <row r="11">
          <cell r="A11">
            <v>8</v>
          </cell>
          <cell r="B11">
            <v>6</v>
          </cell>
          <cell r="C11" t="str">
            <v>男</v>
          </cell>
          <cell r="D11" t="str">
            <v>成年</v>
          </cell>
          <cell r="E11" t="str">
            <v>５０００ｍ</v>
          </cell>
          <cell r="F11" t="str">
            <v>決勝</v>
          </cell>
          <cell r="H11">
            <v>26</v>
          </cell>
          <cell r="I11" t="str">
            <v>18:20</v>
          </cell>
          <cell r="J11">
            <v>0.75</v>
          </cell>
          <cell r="K11" t="str">
            <v>１．０３．００．０（ハーフ）</v>
          </cell>
        </row>
        <row r="12">
          <cell r="A12">
            <v>9</v>
          </cell>
          <cell r="B12">
            <v>7</v>
          </cell>
          <cell r="C12" t="str">
            <v>男</v>
          </cell>
          <cell r="D12" t="str">
            <v>成年</v>
          </cell>
          <cell r="E12" t="str">
            <v>３０００ｍＳＣ</v>
          </cell>
          <cell r="F12" t="str">
            <v>決勝</v>
          </cell>
          <cell r="H12">
            <v>3</v>
          </cell>
          <cell r="I12" t="str">
            <v>18:50</v>
          </cell>
          <cell r="J12">
            <v>0.7708333333333334</v>
          </cell>
          <cell r="K12" t="str">
            <v>９．０２．２０</v>
          </cell>
        </row>
        <row r="13">
          <cell r="A13">
            <v>10</v>
          </cell>
          <cell r="B13">
            <v>8</v>
          </cell>
          <cell r="C13" t="str">
            <v>女</v>
          </cell>
          <cell r="D13" t="str">
            <v>少年共通</v>
          </cell>
          <cell r="E13" t="str">
            <v>３０００ｍ</v>
          </cell>
          <cell r="F13" t="str">
            <v>決勝</v>
          </cell>
          <cell r="H13">
            <v>25</v>
          </cell>
          <cell r="I13" t="str">
            <v>19:10</v>
          </cell>
          <cell r="J13">
            <v>0.7847222222222223</v>
          </cell>
          <cell r="K13" t="str">
            <v>９．２７．２０</v>
          </cell>
        </row>
        <row r="14">
          <cell r="A14">
            <v>11</v>
          </cell>
          <cell r="B14">
            <v>9</v>
          </cell>
          <cell r="C14" t="str">
            <v>男</v>
          </cell>
          <cell r="D14" t="str">
            <v>少年Ｂ</v>
          </cell>
          <cell r="E14" t="str">
            <v>３０００ｍ</v>
          </cell>
          <cell r="F14" t="str">
            <v>タイム決勝</v>
          </cell>
          <cell r="G14" t="str">
            <v>２組目</v>
          </cell>
          <cell r="H14">
            <v>25</v>
          </cell>
          <cell r="I14" t="str">
            <v>19:25</v>
          </cell>
          <cell r="J14">
            <v>0.795138888888889</v>
          </cell>
          <cell r="K14" t="str">
            <v>８．４５．００</v>
          </cell>
        </row>
        <row r="15">
          <cell r="A15">
            <v>12</v>
          </cell>
          <cell r="B15">
            <v>10</v>
          </cell>
          <cell r="C15" t="str">
            <v>男</v>
          </cell>
          <cell r="D15" t="str">
            <v>少年Ａ</v>
          </cell>
          <cell r="E15" t="str">
            <v>５０００ｍ</v>
          </cell>
          <cell r="F15" t="str">
            <v>タイム決勝</v>
          </cell>
          <cell r="G15" t="str">
            <v>３組目</v>
          </cell>
          <cell r="H15">
            <v>18</v>
          </cell>
          <cell r="I15" t="str">
            <v>19:40</v>
          </cell>
          <cell r="J15">
            <v>0.8055555555555557</v>
          </cell>
          <cell r="K15" t="str">
            <v>１４．３０．００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登録番号</v>
          </cell>
          <cell r="B1" t="str">
            <v>氏名</v>
          </cell>
          <cell r="C1" t="str">
            <v>所属</v>
          </cell>
        </row>
        <row r="2">
          <cell r="A2">
            <v>68</v>
          </cell>
          <cell r="B2" t="str">
            <v>佐々木　裕見</v>
          </cell>
          <cell r="C2" t="str">
            <v>湯田中</v>
          </cell>
        </row>
        <row r="3">
          <cell r="A3">
            <v>213</v>
          </cell>
          <cell r="B3" t="str">
            <v>濵﨑　佑梨</v>
          </cell>
          <cell r="C3" t="str">
            <v>室積中</v>
          </cell>
        </row>
        <row r="4">
          <cell r="A4">
            <v>1094</v>
          </cell>
          <cell r="B4" t="str">
            <v>久野　陽子</v>
          </cell>
          <cell r="C4" t="str">
            <v>中京大</v>
          </cell>
        </row>
        <row r="5">
          <cell r="A5">
            <v>1527</v>
          </cell>
          <cell r="B5" t="str">
            <v>山本　深雪</v>
          </cell>
          <cell r="C5" t="str">
            <v>福岡教大</v>
          </cell>
        </row>
        <row r="6">
          <cell r="A6">
            <v>1530</v>
          </cell>
          <cell r="B6" t="str">
            <v>古谷　知子</v>
          </cell>
          <cell r="C6" t="str">
            <v>福岡教大</v>
          </cell>
        </row>
        <row r="7">
          <cell r="A7">
            <v>1562</v>
          </cell>
          <cell r="B7" t="str">
            <v>石川　貴子</v>
          </cell>
          <cell r="C7" t="str">
            <v>福岡大</v>
          </cell>
        </row>
        <row r="8">
          <cell r="A8">
            <v>1570</v>
          </cell>
          <cell r="B8" t="str">
            <v>大下　順子</v>
          </cell>
          <cell r="C8" t="str">
            <v>福岡大</v>
          </cell>
        </row>
        <row r="9">
          <cell r="A9">
            <v>1576</v>
          </cell>
          <cell r="B9" t="str">
            <v>小村　友子</v>
          </cell>
          <cell r="C9" t="str">
            <v>福岡大</v>
          </cell>
        </row>
        <row r="10">
          <cell r="A10">
            <v>1633</v>
          </cell>
          <cell r="B10" t="str">
            <v>渡辺　梨沙</v>
          </cell>
          <cell r="C10" t="str">
            <v>福岡大</v>
          </cell>
        </row>
        <row r="11">
          <cell r="A11">
            <v>1704</v>
          </cell>
          <cell r="B11" t="str">
            <v>小村　友子</v>
          </cell>
          <cell r="C11" t="str">
            <v>福岡大</v>
          </cell>
        </row>
        <row r="12">
          <cell r="A12">
            <v>1707</v>
          </cell>
          <cell r="B12" t="str">
            <v>村田　思織</v>
          </cell>
          <cell r="C12" t="str">
            <v>大内中</v>
          </cell>
        </row>
        <row r="13">
          <cell r="A13">
            <v>1717</v>
          </cell>
          <cell r="B13" t="str">
            <v>佐藤　多恵</v>
          </cell>
          <cell r="C13" t="str">
            <v>勝山中</v>
          </cell>
        </row>
        <row r="14">
          <cell r="A14">
            <v>1726</v>
          </cell>
          <cell r="B14" t="str">
            <v>吉冨　さやか</v>
          </cell>
          <cell r="C14" t="str">
            <v>長成中</v>
          </cell>
        </row>
        <row r="15">
          <cell r="A15">
            <v>1738</v>
          </cell>
          <cell r="B15" t="str">
            <v>井上　奈央子</v>
          </cell>
          <cell r="C15" t="str">
            <v>東部中</v>
          </cell>
        </row>
        <row r="16">
          <cell r="A16">
            <v>1739</v>
          </cell>
          <cell r="B16" t="str">
            <v>川上　愛未</v>
          </cell>
          <cell r="C16" t="str">
            <v>東部中</v>
          </cell>
        </row>
        <row r="17">
          <cell r="A17">
            <v>1744</v>
          </cell>
          <cell r="B17" t="str">
            <v>中田　彩香</v>
          </cell>
          <cell r="C17" t="str">
            <v>九女短大</v>
          </cell>
        </row>
        <row r="18">
          <cell r="A18">
            <v>1747</v>
          </cell>
          <cell r="B18" t="str">
            <v>徳田　恵璃奈</v>
          </cell>
          <cell r="C18" t="str">
            <v>垢田中</v>
          </cell>
        </row>
        <row r="19">
          <cell r="A19">
            <v>1753</v>
          </cell>
          <cell r="B19" t="str">
            <v>歳弘　悠子</v>
          </cell>
          <cell r="C19" t="str">
            <v>華陽中</v>
          </cell>
        </row>
        <row r="20">
          <cell r="A20">
            <v>1782</v>
          </cell>
          <cell r="B20" t="str">
            <v>山本　深雪</v>
          </cell>
          <cell r="C20" t="str">
            <v>福岡教育大</v>
          </cell>
        </row>
        <row r="21">
          <cell r="A21">
            <v>1790</v>
          </cell>
          <cell r="B21" t="str">
            <v>石川　貴子</v>
          </cell>
          <cell r="C21" t="str">
            <v>福岡大</v>
          </cell>
        </row>
        <row r="22">
          <cell r="A22">
            <v>1805</v>
          </cell>
          <cell r="B22" t="str">
            <v>植田　富美子</v>
          </cell>
          <cell r="C22" t="str">
            <v>九女短大</v>
          </cell>
        </row>
        <row r="23">
          <cell r="A23">
            <v>1813</v>
          </cell>
          <cell r="B23" t="str">
            <v>濱田　裕美子</v>
          </cell>
          <cell r="C23" t="str">
            <v>宇部市陸協</v>
          </cell>
        </row>
        <row r="24">
          <cell r="A24">
            <v>1905</v>
          </cell>
          <cell r="B24" t="str">
            <v>高村　佳香</v>
          </cell>
          <cell r="C24" t="str">
            <v>厚南中</v>
          </cell>
        </row>
        <row r="25">
          <cell r="A25">
            <v>1906</v>
          </cell>
          <cell r="B25" t="str">
            <v>尾崎　　文</v>
          </cell>
          <cell r="C25" t="str">
            <v>厚南中</v>
          </cell>
        </row>
        <row r="26">
          <cell r="A26">
            <v>1907</v>
          </cell>
          <cell r="B26" t="str">
            <v>濱崎　香織</v>
          </cell>
          <cell r="C26" t="str">
            <v>厚南中</v>
          </cell>
        </row>
        <row r="27">
          <cell r="A27">
            <v>1908</v>
          </cell>
          <cell r="B27" t="str">
            <v>中山　有紀</v>
          </cell>
          <cell r="C27" t="str">
            <v>厚南中</v>
          </cell>
        </row>
        <row r="28">
          <cell r="A28">
            <v>1909</v>
          </cell>
          <cell r="B28" t="str">
            <v>小林　美穂</v>
          </cell>
          <cell r="C28" t="str">
            <v>厚南中</v>
          </cell>
        </row>
        <row r="29">
          <cell r="A29">
            <v>1910</v>
          </cell>
          <cell r="B29" t="str">
            <v>河野　愛美</v>
          </cell>
          <cell r="C29" t="str">
            <v>厚南中</v>
          </cell>
        </row>
        <row r="30">
          <cell r="A30">
            <v>1911</v>
          </cell>
          <cell r="B30" t="str">
            <v>歳弘　悠子</v>
          </cell>
          <cell r="C30" t="str">
            <v>華陽中</v>
          </cell>
        </row>
        <row r="31">
          <cell r="A31">
            <v>1914</v>
          </cell>
          <cell r="B31" t="str">
            <v>宮﨑　翔子</v>
          </cell>
          <cell r="C31" t="str">
            <v>大内中</v>
          </cell>
        </row>
        <row r="32">
          <cell r="A32">
            <v>1915</v>
          </cell>
          <cell r="B32" t="str">
            <v>田中　有紀</v>
          </cell>
          <cell r="C32" t="str">
            <v>大内中</v>
          </cell>
        </row>
        <row r="33">
          <cell r="A33">
            <v>1924</v>
          </cell>
          <cell r="B33" t="str">
            <v>野原　優子</v>
          </cell>
          <cell r="C33" t="str">
            <v>深川中</v>
          </cell>
        </row>
        <row r="34">
          <cell r="A34">
            <v>2107</v>
          </cell>
          <cell r="B34" t="str">
            <v>林　真帆</v>
          </cell>
          <cell r="C34" t="str">
            <v>俵山中</v>
          </cell>
        </row>
        <row r="35">
          <cell r="A35">
            <v>2254</v>
          </cell>
          <cell r="B35" t="str">
            <v>保科　みどり</v>
          </cell>
          <cell r="C35" t="str">
            <v>俵山中</v>
          </cell>
        </row>
        <row r="36">
          <cell r="A36">
            <v>2347</v>
          </cell>
          <cell r="B36" t="str">
            <v>西村　佳代</v>
          </cell>
          <cell r="C36" t="str">
            <v>広島大</v>
          </cell>
        </row>
        <row r="37">
          <cell r="A37">
            <v>2389</v>
          </cell>
          <cell r="B37" t="str">
            <v>水上　彩</v>
          </cell>
          <cell r="C37" t="str">
            <v>広島経済</v>
          </cell>
        </row>
        <row r="38">
          <cell r="A38">
            <v>2410</v>
          </cell>
          <cell r="B38" t="str">
            <v>岩本　侑子</v>
          </cell>
          <cell r="C38" t="str">
            <v>広島経済</v>
          </cell>
        </row>
        <row r="39">
          <cell r="A39">
            <v>2417</v>
          </cell>
          <cell r="B39" t="str">
            <v>伊藤　昌子</v>
          </cell>
          <cell r="C39" t="str">
            <v>広島経済大</v>
          </cell>
        </row>
        <row r="40">
          <cell r="A40">
            <v>2447</v>
          </cell>
          <cell r="B40" t="str">
            <v>濱田　裕美子</v>
          </cell>
          <cell r="C40" t="str">
            <v>宇部市陸協</v>
          </cell>
        </row>
        <row r="41">
          <cell r="A41">
            <v>2521</v>
          </cell>
          <cell r="B41" t="str">
            <v>秋山　未来</v>
          </cell>
          <cell r="C41" t="str">
            <v>山口大</v>
          </cell>
        </row>
        <row r="42">
          <cell r="A42">
            <v>2523</v>
          </cell>
          <cell r="B42" t="str">
            <v>宍戸　良子</v>
          </cell>
          <cell r="C42" t="str">
            <v>山口大</v>
          </cell>
        </row>
        <row r="43">
          <cell r="A43">
            <v>2524</v>
          </cell>
          <cell r="B43" t="str">
            <v>園田　かおり</v>
          </cell>
          <cell r="C43" t="str">
            <v>山口大</v>
          </cell>
        </row>
        <row r="44">
          <cell r="A44">
            <v>2527</v>
          </cell>
          <cell r="B44" t="str">
            <v>弘中　美彩都</v>
          </cell>
          <cell r="C44" t="str">
            <v>山口大</v>
          </cell>
        </row>
        <row r="45">
          <cell r="A45">
            <v>2529</v>
          </cell>
          <cell r="B45" t="str">
            <v>早田　志穂美</v>
          </cell>
          <cell r="C45" t="str">
            <v>山口大</v>
          </cell>
        </row>
        <row r="46">
          <cell r="A46">
            <v>2531</v>
          </cell>
          <cell r="B46" t="str">
            <v>津田　幸枝</v>
          </cell>
          <cell r="C46" t="str">
            <v>山口大</v>
          </cell>
        </row>
        <row r="47">
          <cell r="A47">
            <v>2534</v>
          </cell>
          <cell r="B47" t="str">
            <v>長野　美都</v>
          </cell>
          <cell r="C47" t="str">
            <v>山口大</v>
          </cell>
        </row>
        <row r="48">
          <cell r="A48">
            <v>2538</v>
          </cell>
          <cell r="B48" t="str">
            <v>西原　由起</v>
          </cell>
          <cell r="C48" t="str">
            <v>山口大</v>
          </cell>
        </row>
        <row r="49">
          <cell r="A49">
            <v>2821</v>
          </cell>
          <cell r="B49" t="str">
            <v>田村　委子</v>
          </cell>
          <cell r="C49" t="str">
            <v>玖珂郡陸協</v>
          </cell>
        </row>
        <row r="50">
          <cell r="A50">
            <v>2867</v>
          </cell>
          <cell r="B50" t="str">
            <v>江上　陽子</v>
          </cell>
          <cell r="C50" t="str">
            <v>下松市陸協</v>
          </cell>
        </row>
        <row r="51">
          <cell r="A51">
            <v>3005</v>
          </cell>
          <cell r="B51" t="str">
            <v>西村　美穂子</v>
          </cell>
          <cell r="C51" t="str">
            <v>ファーストリテイリング</v>
          </cell>
        </row>
        <row r="52">
          <cell r="A52">
            <v>4195</v>
          </cell>
          <cell r="B52" t="str">
            <v>田上　麻衣</v>
          </cell>
          <cell r="C52" t="str">
            <v>ファーストリテイリング</v>
          </cell>
        </row>
        <row r="53">
          <cell r="A53">
            <v>4271</v>
          </cell>
          <cell r="B53" t="str">
            <v>中岡　芳美</v>
          </cell>
          <cell r="C53" t="str">
            <v>潮ＡＣ</v>
          </cell>
        </row>
        <row r="54">
          <cell r="A54">
            <v>4272</v>
          </cell>
          <cell r="B54" t="str">
            <v>佐藤　千春</v>
          </cell>
          <cell r="C54" t="str">
            <v>潮ＡＣ</v>
          </cell>
        </row>
        <row r="55">
          <cell r="A55">
            <v>4273</v>
          </cell>
          <cell r="B55" t="str">
            <v>佐藤　加奈子</v>
          </cell>
          <cell r="C55" t="str">
            <v>潮ＡＣ</v>
          </cell>
        </row>
        <row r="56">
          <cell r="A56">
            <v>4749</v>
          </cell>
          <cell r="B56" t="str">
            <v>梶原　麻紀</v>
          </cell>
          <cell r="C56" t="str">
            <v>光市陸協</v>
          </cell>
        </row>
        <row r="57">
          <cell r="A57">
            <v>2383</v>
          </cell>
          <cell r="B57" t="str">
            <v>島野　麻里子</v>
          </cell>
          <cell r="C57" t="str">
            <v>宇部市陸協</v>
          </cell>
        </row>
        <row r="58">
          <cell r="A58">
            <v>4913</v>
          </cell>
          <cell r="B58" t="str">
            <v>高井　かおり</v>
          </cell>
          <cell r="C58" t="str">
            <v>ファーストリテイリング</v>
          </cell>
        </row>
        <row r="59">
          <cell r="A59">
            <v>4914</v>
          </cell>
          <cell r="B59" t="str">
            <v>積木　佐織</v>
          </cell>
          <cell r="C59" t="str">
            <v>ファーストリテイリング</v>
          </cell>
        </row>
        <row r="60">
          <cell r="A60">
            <v>4915</v>
          </cell>
          <cell r="B60" t="str">
            <v>田上　麻衣</v>
          </cell>
          <cell r="C60" t="str">
            <v>ファーストリテイリング</v>
          </cell>
        </row>
        <row r="61">
          <cell r="A61">
            <v>4917</v>
          </cell>
          <cell r="B61" t="str">
            <v>西村　美穂子</v>
          </cell>
          <cell r="C61" t="str">
            <v>ファーストリテイリング</v>
          </cell>
        </row>
        <row r="62">
          <cell r="A62">
            <v>4919</v>
          </cell>
          <cell r="B62" t="str">
            <v>大迫　若菜</v>
          </cell>
          <cell r="C62" t="str">
            <v>ファーストリテイリング</v>
          </cell>
        </row>
        <row r="63">
          <cell r="A63">
            <v>4920</v>
          </cell>
          <cell r="B63" t="str">
            <v>渡辺　藍子</v>
          </cell>
          <cell r="C63" t="str">
            <v>ファーストリテイリング</v>
          </cell>
        </row>
        <row r="64">
          <cell r="A64">
            <v>4921</v>
          </cell>
          <cell r="B64" t="str">
            <v>松永　沙也加</v>
          </cell>
          <cell r="C64" t="str">
            <v>ファーストリテイリング</v>
          </cell>
        </row>
        <row r="65">
          <cell r="A65">
            <v>4923</v>
          </cell>
          <cell r="B65" t="str">
            <v>緒方　麻美</v>
          </cell>
          <cell r="C65" t="str">
            <v>ファーストリテイリング</v>
          </cell>
        </row>
        <row r="66">
          <cell r="A66">
            <v>5103</v>
          </cell>
          <cell r="B66" t="str">
            <v>右田　恒子</v>
          </cell>
          <cell r="C66" t="str">
            <v>日体大</v>
          </cell>
        </row>
        <row r="67">
          <cell r="A67">
            <v>5779</v>
          </cell>
          <cell r="B67" t="str">
            <v>右田　恒子</v>
          </cell>
          <cell r="C67" t="str">
            <v>日体大</v>
          </cell>
        </row>
        <row r="68">
          <cell r="A68">
            <v>6482</v>
          </cell>
          <cell r="B68" t="str">
            <v>江上　陽子</v>
          </cell>
          <cell r="C68" t="str">
            <v>下松市陸協</v>
          </cell>
        </row>
        <row r="69">
          <cell r="A69">
            <v>6560</v>
          </cell>
          <cell r="B69" t="str">
            <v>河村　亜希</v>
          </cell>
          <cell r="C69" t="str">
            <v>武庫川女大</v>
          </cell>
        </row>
        <row r="70">
          <cell r="A70">
            <v>6575</v>
          </cell>
          <cell r="B70" t="str">
            <v>片﨑　美樹</v>
          </cell>
          <cell r="C70" t="str">
            <v>関西大</v>
          </cell>
        </row>
        <row r="71">
          <cell r="A71">
            <v>10104</v>
          </cell>
          <cell r="B71" t="str">
            <v>植木　加奈恵</v>
          </cell>
          <cell r="C71" t="str">
            <v>俵山中</v>
          </cell>
        </row>
        <row r="72">
          <cell r="A72">
            <v>10105</v>
          </cell>
          <cell r="B72" t="str">
            <v>岡崎　ひとみ</v>
          </cell>
          <cell r="C72" t="str">
            <v>俵山中</v>
          </cell>
        </row>
        <row r="73">
          <cell r="A73">
            <v>10108</v>
          </cell>
          <cell r="B73" t="str">
            <v>本田　翠</v>
          </cell>
          <cell r="C73" t="str">
            <v>俵山中</v>
          </cell>
        </row>
        <row r="74">
          <cell r="A74">
            <v>10111</v>
          </cell>
          <cell r="B74" t="str">
            <v>山崎　真理子</v>
          </cell>
          <cell r="C74" t="str">
            <v>太華中</v>
          </cell>
        </row>
        <row r="75">
          <cell r="A75">
            <v>10112</v>
          </cell>
          <cell r="B75" t="str">
            <v>大森　千愛</v>
          </cell>
          <cell r="C75" t="str">
            <v>太華中</v>
          </cell>
        </row>
        <row r="76">
          <cell r="A76">
            <v>10114</v>
          </cell>
          <cell r="B76" t="str">
            <v>樋野　鈴香</v>
          </cell>
          <cell r="C76" t="str">
            <v>太華中</v>
          </cell>
        </row>
        <row r="77">
          <cell r="A77">
            <v>10178</v>
          </cell>
          <cell r="B77" t="str">
            <v>川崎　希望</v>
          </cell>
          <cell r="C77" t="str">
            <v>山の田中</v>
          </cell>
        </row>
        <row r="78">
          <cell r="A78">
            <v>10181</v>
          </cell>
          <cell r="B78" t="str">
            <v>佐藤　佳奈</v>
          </cell>
          <cell r="C78" t="str">
            <v>山の田中</v>
          </cell>
        </row>
        <row r="79">
          <cell r="A79">
            <v>10184</v>
          </cell>
          <cell r="B79" t="str">
            <v>櫻谷　直美</v>
          </cell>
          <cell r="C79" t="str">
            <v>宇部中央</v>
          </cell>
        </row>
        <row r="80">
          <cell r="A80">
            <v>10195</v>
          </cell>
          <cell r="B80" t="str">
            <v>林　奈緒</v>
          </cell>
          <cell r="C80" t="str">
            <v>山の田中</v>
          </cell>
        </row>
        <row r="81">
          <cell r="A81">
            <v>10197</v>
          </cell>
          <cell r="B81" t="str">
            <v>武藤　麻由</v>
          </cell>
          <cell r="C81" t="str">
            <v>山の田中</v>
          </cell>
        </row>
        <row r="82">
          <cell r="A82">
            <v>10201</v>
          </cell>
          <cell r="B82" t="str">
            <v>藤本　千晶</v>
          </cell>
          <cell r="C82" t="str">
            <v>太華中</v>
          </cell>
        </row>
        <row r="83">
          <cell r="A83">
            <v>10253</v>
          </cell>
          <cell r="B83" t="str">
            <v>中村　友姫</v>
          </cell>
          <cell r="C83" t="str">
            <v>俵山中</v>
          </cell>
        </row>
        <row r="84">
          <cell r="A84">
            <v>10264</v>
          </cell>
          <cell r="B84" t="str">
            <v>大井　桃子</v>
          </cell>
          <cell r="C84" t="str">
            <v>平生中</v>
          </cell>
        </row>
        <row r="85">
          <cell r="A85">
            <v>10284</v>
          </cell>
          <cell r="B85" t="str">
            <v>中山　有紀</v>
          </cell>
          <cell r="C85" t="str">
            <v>厚南中</v>
          </cell>
        </row>
        <row r="86">
          <cell r="A86">
            <v>10363</v>
          </cell>
          <cell r="B86" t="str">
            <v>松永　京子</v>
          </cell>
          <cell r="C86" t="str">
            <v>大内中</v>
          </cell>
        </row>
        <row r="87">
          <cell r="A87">
            <v>10543</v>
          </cell>
          <cell r="B87" t="str">
            <v>大谷　望</v>
          </cell>
          <cell r="C87" t="str">
            <v>大内中</v>
          </cell>
        </row>
        <row r="88">
          <cell r="A88">
            <v>10692</v>
          </cell>
          <cell r="B88" t="str">
            <v>右田　可奈</v>
          </cell>
          <cell r="C88" t="str">
            <v>山大附山口中</v>
          </cell>
        </row>
        <row r="89">
          <cell r="A89">
            <v>11909</v>
          </cell>
          <cell r="B89" t="str">
            <v>山本　倫子</v>
          </cell>
          <cell r="C89" t="str">
            <v>俵山中</v>
          </cell>
        </row>
        <row r="90">
          <cell r="A90">
            <v>11911</v>
          </cell>
          <cell r="B90" t="str">
            <v>岡崎　あゆみ</v>
          </cell>
          <cell r="C90" t="str">
            <v>俵山中</v>
          </cell>
        </row>
        <row r="91">
          <cell r="A91">
            <v>72217</v>
          </cell>
          <cell r="B91" t="str">
            <v>佐貫　美子</v>
          </cell>
          <cell r="C91" t="str">
            <v>下関市立大</v>
          </cell>
        </row>
        <row r="92">
          <cell r="A92">
            <v>72296</v>
          </cell>
          <cell r="B92" t="str">
            <v>吾郷　真衣子</v>
          </cell>
          <cell r="C92" t="str">
            <v>徳山大</v>
          </cell>
        </row>
        <row r="93">
          <cell r="A93">
            <v>72297</v>
          </cell>
          <cell r="B93" t="str">
            <v>平田　志穂</v>
          </cell>
          <cell r="C93" t="str">
            <v>徳山大</v>
          </cell>
        </row>
        <row r="94">
          <cell r="A94">
            <v>72349</v>
          </cell>
          <cell r="B94" t="str">
            <v>浦野　彰子</v>
          </cell>
          <cell r="C94" t="str">
            <v>広島大</v>
          </cell>
        </row>
        <row r="95">
          <cell r="A95">
            <v>72353</v>
          </cell>
          <cell r="B95" t="str">
            <v>杉山　美奈子</v>
          </cell>
          <cell r="C95" t="str">
            <v>広島大</v>
          </cell>
        </row>
        <row r="96">
          <cell r="A96">
            <v>72410</v>
          </cell>
          <cell r="B96" t="str">
            <v>岩本　侑子</v>
          </cell>
          <cell r="C96" t="str">
            <v>広島経済大</v>
          </cell>
        </row>
        <row r="97">
          <cell r="A97">
            <v>72417</v>
          </cell>
          <cell r="B97" t="str">
            <v>伊藤　昌子</v>
          </cell>
          <cell r="C97" t="str">
            <v>広島経済大</v>
          </cell>
        </row>
        <row r="98">
          <cell r="A98">
            <v>72521</v>
          </cell>
          <cell r="B98" t="str">
            <v>秋山　未来</v>
          </cell>
          <cell r="C98" t="str">
            <v>山口大</v>
          </cell>
        </row>
        <row r="99">
          <cell r="A99">
            <v>72523</v>
          </cell>
          <cell r="B99" t="str">
            <v>宍戸　良子</v>
          </cell>
          <cell r="C99" t="str">
            <v>山口大</v>
          </cell>
        </row>
        <row r="100">
          <cell r="A100">
            <v>72524</v>
          </cell>
          <cell r="B100" t="str">
            <v>園田　かおり</v>
          </cell>
          <cell r="C100" t="str">
            <v>山口大</v>
          </cell>
        </row>
        <row r="101">
          <cell r="A101">
            <v>72525</v>
          </cell>
          <cell r="B101" t="str">
            <v>三好　奈々子</v>
          </cell>
          <cell r="C101" t="str">
            <v>山口大</v>
          </cell>
        </row>
        <row r="102">
          <cell r="A102">
            <v>72526</v>
          </cell>
          <cell r="B102" t="str">
            <v>金子　千草</v>
          </cell>
          <cell r="C102" t="str">
            <v>山口大</v>
          </cell>
        </row>
        <row r="103">
          <cell r="A103">
            <v>72527</v>
          </cell>
          <cell r="B103" t="str">
            <v>弘中　美彩都</v>
          </cell>
          <cell r="C103" t="str">
            <v>山口大</v>
          </cell>
        </row>
        <row r="104">
          <cell r="A104">
            <v>72528</v>
          </cell>
          <cell r="B104" t="str">
            <v>兼重　志子</v>
          </cell>
          <cell r="C104" t="str">
            <v>山口大</v>
          </cell>
        </row>
        <row r="105">
          <cell r="A105">
            <v>72529</v>
          </cell>
          <cell r="B105" t="str">
            <v>早田　志穂美</v>
          </cell>
          <cell r="C105" t="str">
            <v>山口大</v>
          </cell>
        </row>
        <row r="106">
          <cell r="A106">
            <v>72530</v>
          </cell>
          <cell r="B106" t="str">
            <v>松田　紗生里</v>
          </cell>
          <cell r="C106" t="str">
            <v>山口大</v>
          </cell>
        </row>
        <row r="107">
          <cell r="A107">
            <v>72531</v>
          </cell>
          <cell r="B107" t="str">
            <v>津田　幸枝</v>
          </cell>
          <cell r="C107" t="str">
            <v>山口大</v>
          </cell>
        </row>
        <row r="108">
          <cell r="A108">
            <v>72532</v>
          </cell>
          <cell r="B108" t="str">
            <v>湯川　友貴</v>
          </cell>
          <cell r="C108" t="str">
            <v>山口大</v>
          </cell>
        </row>
        <row r="109">
          <cell r="A109">
            <v>72533</v>
          </cell>
          <cell r="B109" t="str">
            <v>藤澤　裕子</v>
          </cell>
          <cell r="C109" t="str">
            <v>山口大</v>
          </cell>
        </row>
        <row r="110">
          <cell r="A110">
            <v>72540</v>
          </cell>
          <cell r="B110" t="str">
            <v>明石　　恵</v>
          </cell>
          <cell r="C110" t="str">
            <v>山口大</v>
          </cell>
        </row>
        <row r="111">
          <cell r="A111">
            <v>72578</v>
          </cell>
          <cell r="B111" t="str">
            <v>井野　栄里香</v>
          </cell>
          <cell r="C111" t="str">
            <v>東亜大</v>
          </cell>
        </row>
        <row r="112">
          <cell r="A112">
            <v>72579</v>
          </cell>
          <cell r="B112" t="str">
            <v>笹本　寛子</v>
          </cell>
          <cell r="C112" t="str">
            <v>東亜大</v>
          </cell>
        </row>
        <row r="113">
          <cell r="A113">
            <v>72581</v>
          </cell>
          <cell r="B113" t="str">
            <v>武本　尚美</v>
          </cell>
          <cell r="C113" t="str">
            <v>東亜大</v>
          </cell>
        </row>
        <row r="114">
          <cell r="A114">
            <v>72582</v>
          </cell>
          <cell r="B114" t="str">
            <v>安部　由紀子</v>
          </cell>
          <cell r="C114" t="str">
            <v>東亜大</v>
          </cell>
        </row>
        <row r="115">
          <cell r="A115">
            <v>72583</v>
          </cell>
          <cell r="B115" t="str">
            <v>山内　優</v>
          </cell>
          <cell r="C115" t="str">
            <v>東亜大</v>
          </cell>
        </row>
        <row r="116">
          <cell r="A116">
            <v>72584</v>
          </cell>
          <cell r="B116" t="str">
            <v>牧　幸子</v>
          </cell>
          <cell r="C116" t="str">
            <v>東亜大</v>
          </cell>
        </row>
        <row r="117">
          <cell r="A117">
            <v>72585</v>
          </cell>
          <cell r="B117" t="str">
            <v>高岡　有紀</v>
          </cell>
          <cell r="C117" t="str">
            <v>東亜大</v>
          </cell>
        </row>
        <row r="118">
          <cell r="A118">
            <v>72640</v>
          </cell>
          <cell r="B118" t="str">
            <v>末石　亜梨紗</v>
          </cell>
          <cell r="C118" t="str">
            <v>愛媛女短大</v>
          </cell>
        </row>
        <row r="119">
          <cell r="A119">
            <v>81576</v>
          </cell>
          <cell r="B119" t="str">
            <v>小村　友子</v>
          </cell>
          <cell r="C119" t="str">
            <v>福岡大</v>
          </cell>
        </row>
        <row r="120">
          <cell r="A120">
            <v>72456</v>
          </cell>
          <cell r="B120" t="str">
            <v>岡﨑　幸枝</v>
          </cell>
          <cell r="C120" t="str">
            <v>福山大</v>
          </cell>
        </row>
        <row r="121">
          <cell r="A121">
            <v>8</v>
          </cell>
          <cell r="B121" t="str">
            <v>大森　千愛</v>
          </cell>
          <cell r="C121" t="str">
            <v>太華中</v>
          </cell>
        </row>
        <row r="122">
          <cell r="A122">
            <v>1178</v>
          </cell>
          <cell r="B122" t="str">
            <v>川崎　希望</v>
          </cell>
          <cell r="C122" t="str">
            <v>山の田中</v>
          </cell>
        </row>
        <row r="123">
          <cell r="A123">
            <v>10218</v>
          </cell>
          <cell r="B123" t="str">
            <v>クリスチャン静香</v>
          </cell>
          <cell r="C123" t="str">
            <v>島田中</v>
          </cell>
        </row>
        <row r="124">
          <cell r="A124">
            <v>10168</v>
          </cell>
          <cell r="B124" t="str">
            <v>藤本玲</v>
          </cell>
          <cell r="C124" t="str">
            <v>島田中</v>
          </cell>
        </row>
        <row r="125">
          <cell r="A125">
            <v>10991</v>
          </cell>
          <cell r="B125" t="str">
            <v>勝井美都</v>
          </cell>
          <cell r="C125" t="str">
            <v>島田中</v>
          </cell>
        </row>
        <row r="126">
          <cell r="A126">
            <v>10992</v>
          </cell>
          <cell r="B126" t="str">
            <v>守川美穂</v>
          </cell>
          <cell r="C126" t="str">
            <v>島田中</v>
          </cell>
        </row>
        <row r="127">
          <cell r="A127">
            <v>72536</v>
          </cell>
          <cell r="B127" t="str">
            <v>久保田美穂</v>
          </cell>
          <cell r="C127" t="str">
            <v>山口大</v>
          </cell>
        </row>
        <row r="128">
          <cell r="A128">
            <v>72535</v>
          </cell>
          <cell r="B128" t="str">
            <v>尾崎彩子</v>
          </cell>
          <cell r="C128" t="str">
            <v>山口大</v>
          </cell>
        </row>
        <row r="129">
          <cell r="A129">
            <v>60</v>
          </cell>
          <cell r="B129" t="str">
            <v>松本由紀子</v>
          </cell>
          <cell r="C129" t="str">
            <v>ファーストリテイリング</v>
          </cell>
        </row>
        <row r="130">
          <cell r="A130">
            <v>1023</v>
          </cell>
          <cell r="B130" t="str">
            <v>松村雪絵</v>
          </cell>
          <cell r="C130" t="str">
            <v>島田中</v>
          </cell>
        </row>
        <row r="131">
          <cell r="A131">
            <v>61</v>
          </cell>
          <cell r="B131" t="str">
            <v>長久瑠夏</v>
          </cell>
          <cell r="C131" t="str">
            <v>ファーストリテイリング</v>
          </cell>
        </row>
        <row r="132">
          <cell r="A132">
            <v>1032</v>
          </cell>
          <cell r="B132" t="str">
            <v>林　由衣</v>
          </cell>
          <cell r="C132" t="str">
            <v>島田中</v>
          </cell>
        </row>
        <row r="133">
          <cell r="A133">
            <v>1026</v>
          </cell>
          <cell r="B133" t="str">
            <v>羽山瞳</v>
          </cell>
          <cell r="C133" t="str">
            <v>島田中</v>
          </cell>
        </row>
        <row r="134">
          <cell r="A134">
            <v>72534</v>
          </cell>
          <cell r="B134" t="str">
            <v>浦　あきつ</v>
          </cell>
          <cell r="C134" t="str">
            <v>山口大</v>
          </cell>
        </row>
        <row r="135">
          <cell r="A135">
            <v>63</v>
          </cell>
          <cell r="B135" t="str">
            <v>橘　朱音</v>
          </cell>
          <cell r="C135" t="str">
            <v>岐陽中</v>
          </cell>
        </row>
        <row r="136">
          <cell r="A136">
            <v>1068</v>
          </cell>
          <cell r="B136" t="str">
            <v>佐々木　裕見</v>
          </cell>
          <cell r="C136" t="str">
            <v>湯田中</v>
          </cell>
        </row>
        <row r="137">
          <cell r="A137">
            <v>4044</v>
          </cell>
          <cell r="B137" t="str">
            <v>梶原　麻紀</v>
          </cell>
          <cell r="C137" t="str">
            <v>光市陸協</v>
          </cell>
        </row>
        <row r="138">
          <cell r="A138">
            <v>72538</v>
          </cell>
          <cell r="B138" t="str">
            <v>山口　衣通子</v>
          </cell>
          <cell r="C138" t="str">
            <v>山口大</v>
          </cell>
        </row>
        <row r="139">
          <cell r="A139">
            <v>8464</v>
          </cell>
          <cell r="B139" t="str">
            <v>角戸　早希子</v>
          </cell>
          <cell r="C139" t="str">
            <v>福岡大</v>
          </cell>
        </row>
        <row r="140">
          <cell r="A140">
            <v>32</v>
          </cell>
          <cell r="B140" t="str">
            <v>守川　美穂</v>
          </cell>
          <cell r="C140" t="str">
            <v>潮ＡＣ</v>
          </cell>
        </row>
        <row r="141">
          <cell r="A141">
            <v>33</v>
          </cell>
          <cell r="B141" t="str">
            <v>山城　なぎさ</v>
          </cell>
          <cell r="C141" t="str">
            <v>潮ＡＣ</v>
          </cell>
        </row>
        <row r="142">
          <cell r="A142">
            <v>36</v>
          </cell>
          <cell r="B142" t="str">
            <v>木原　愛子</v>
          </cell>
          <cell r="C142" t="str">
            <v>下関市陸協</v>
          </cell>
        </row>
        <row r="143">
          <cell r="A143">
            <v>37</v>
          </cell>
          <cell r="B143" t="str">
            <v>宗村　沙緒</v>
          </cell>
          <cell r="C143" t="str">
            <v>玄洋中</v>
          </cell>
        </row>
        <row r="144">
          <cell r="A144">
            <v>81766</v>
          </cell>
          <cell r="B144" t="str">
            <v>早川　沙希</v>
          </cell>
          <cell r="C144" t="str">
            <v>福岡教育大</v>
          </cell>
        </row>
        <row r="145">
          <cell r="A145">
            <v>72501</v>
          </cell>
          <cell r="B145" t="str">
            <v>赤星　由美</v>
          </cell>
          <cell r="C145" t="str">
            <v>美作大</v>
          </cell>
        </row>
        <row r="146">
          <cell r="A146">
            <v>42</v>
          </cell>
          <cell r="B146" t="str">
            <v>林　沙耶</v>
          </cell>
          <cell r="C146" t="str">
            <v>俵山中</v>
          </cell>
        </row>
        <row r="147">
          <cell r="A147">
            <v>43</v>
          </cell>
          <cell r="B147" t="str">
            <v>堀井　郁里</v>
          </cell>
          <cell r="C147" t="str">
            <v>鴻南中</v>
          </cell>
        </row>
        <row r="148">
          <cell r="A148">
            <v>44</v>
          </cell>
          <cell r="B148" t="str">
            <v>西松　美咲</v>
          </cell>
          <cell r="C148" t="str">
            <v>俵山中</v>
          </cell>
        </row>
        <row r="149">
          <cell r="A149">
            <v>45</v>
          </cell>
          <cell r="B149" t="str">
            <v>クリスチャン静香</v>
          </cell>
          <cell r="C149" t="str">
            <v>潮ＡＣ</v>
          </cell>
        </row>
        <row r="150">
          <cell r="A150">
            <v>97</v>
          </cell>
          <cell r="B150" t="str">
            <v>内山　苑美</v>
          </cell>
          <cell r="C150" t="str">
            <v>山口東京理科大</v>
          </cell>
        </row>
        <row r="151">
          <cell r="A151">
            <v>98</v>
          </cell>
          <cell r="B151" t="str">
            <v>野上　寿美子</v>
          </cell>
          <cell r="C151" t="str">
            <v>下関市立大</v>
          </cell>
        </row>
        <row r="152">
          <cell r="A152">
            <v>99</v>
          </cell>
          <cell r="B152" t="str">
            <v>江口　香織</v>
          </cell>
          <cell r="C152" t="str">
            <v>山口東京理科大</v>
          </cell>
        </row>
        <row r="153">
          <cell r="A153">
            <v>3001</v>
          </cell>
          <cell r="B153" t="str">
            <v>松村　雪絵</v>
          </cell>
          <cell r="C153" t="str">
            <v>潮ＡＣ</v>
          </cell>
        </row>
        <row r="154">
          <cell r="A154">
            <v>3002</v>
          </cell>
          <cell r="B154" t="str">
            <v>岩城　彩</v>
          </cell>
          <cell r="C154" t="str">
            <v>東亜大</v>
          </cell>
        </row>
        <row r="155">
          <cell r="A155">
            <v>3004</v>
          </cell>
          <cell r="B155" t="str">
            <v>羽山　瞳</v>
          </cell>
          <cell r="C155" t="str">
            <v>潮ＡＣ</v>
          </cell>
        </row>
        <row r="156">
          <cell r="A156">
            <v>3013</v>
          </cell>
          <cell r="B156" t="str">
            <v>林　由衣</v>
          </cell>
          <cell r="C156" t="str">
            <v>潮ＡＣ</v>
          </cell>
        </row>
        <row r="157">
          <cell r="A157">
            <v>3006</v>
          </cell>
          <cell r="B157" t="str">
            <v>馬來　典子</v>
          </cell>
          <cell r="C157" t="str">
            <v>俵山中</v>
          </cell>
        </row>
        <row r="158">
          <cell r="A158">
            <v>3007</v>
          </cell>
          <cell r="B158" t="str">
            <v>中村　友姫</v>
          </cell>
          <cell r="C158" t="str">
            <v>俵山中</v>
          </cell>
        </row>
        <row r="159">
          <cell r="A159">
            <v>3014</v>
          </cell>
          <cell r="B159" t="str">
            <v>池部　真純</v>
          </cell>
          <cell r="C159" t="str">
            <v>徳山高専</v>
          </cell>
        </row>
        <row r="160">
          <cell r="A160">
            <v>3015</v>
          </cell>
          <cell r="B160" t="str">
            <v>兼清　恵美子</v>
          </cell>
          <cell r="C160" t="str">
            <v>愛媛女子短大</v>
          </cell>
        </row>
        <row r="161">
          <cell r="A161">
            <v>4776</v>
          </cell>
          <cell r="B161" t="str">
            <v>佐内　しのぶ</v>
          </cell>
          <cell r="C161" t="str">
            <v>山口市陸協</v>
          </cell>
        </row>
        <row r="162">
          <cell r="A162">
            <v>3024</v>
          </cell>
          <cell r="B162" t="str">
            <v>勝井　美都</v>
          </cell>
          <cell r="C162" t="str">
            <v>潮ＡＣ</v>
          </cell>
        </row>
        <row r="163">
          <cell r="A163">
            <v>3026</v>
          </cell>
          <cell r="B163" t="str">
            <v>村田　彩</v>
          </cell>
          <cell r="C163" t="str">
            <v>潮ＡＣ</v>
          </cell>
        </row>
        <row r="164">
          <cell r="A164">
            <v>3028</v>
          </cell>
          <cell r="B164" t="str">
            <v>中村　衣里</v>
          </cell>
          <cell r="C164" t="str">
            <v>藤山中</v>
          </cell>
        </row>
        <row r="165">
          <cell r="A165">
            <v>3029</v>
          </cell>
          <cell r="B165" t="str">
            <v>水口　碧衣</v>
          </cell>
          <cell r="C165" t="str">
            <v>藤山中</v>
          </cell>
        </row>
        <row r="166">
          <cell r="A166">
            <v>3030</v>
          </cell>
          <cell r="B166" t="str">
            <v>福永　和里恵</v>
          </cell>
          <cell r="C166" t="str">
            <v>藤山中</v>
          </cell>
        </row>
        <row r="167">
          <cell r="A167">
            <v>3031</v>
          </cell>
          <cell r="B167" t="str">
            <v>又木　千尋</v>
          </cell>
          <cell r="C167" t="str">
            <v>藤山中</v>
          </cell>
        </row>
        <row r="168">
          <cell r="A168">
            <v>3032</v>
          </cell>
          <cell r="B168" t="str">
            <v>藪　結楓</v>
          </cell>
          <cell r="C168" t="str">
            <v>藤山中</v>
          </cell>
        </row>
        <row r="169">
          <cell r="A169">
            <v>3033</v>
          </cell>
          <cell r="B169" t="str">
            <v>益本　冴華</v>
          </cell>
          <cell r="C169" t="str">
            <v>藤山中</v>
          </cell>
        </row>
        <row r="170">
          <cell r="A170">
            <v>3034</v>
          </cell>
          <cell r="B170" t="str">
            <v>宗村　沙緒</v>
          </cell>
          <cell r="C170" t="str">
            <v>ふくっ子クラブ</v>
          </cell>
        </row>
        <row r="171">
          <cell r="A171">
            <v>3035</v>
          </cell>
          <cell r="B171" t="str">
            <v>内田　美波</v>
          </cell>
          <cell r="C171" t="str">
            <v>ふくっ子クラブ</v>
          </cell>
        </row>
        <row r="172">
          <cell r="A172">
            <v>3036</v>
          </cell>
          <cell r="B172" t="str">
            <v>安藤　智美</v>
          </cell>
          <cell r="C172" t="str">
            <v>ふくっ子クラブ</v>
          </cell>
        </row>
        <row r="173">
          <cell r="A173">
            <v>3037</v>
          </cell>
          <cell r="B173" t="str">
            <v>吉富　なぎさ</v>
          </cell>
          <cell r="C173" t="str">
            <v>ふくっ子クラブ</v>
          </cell>
        </row>
        <row r="174">
          <cell r="A174">
            <v>3048</v>
          </cell>
          <cell r="B174" t="str">
            <v>藤本　玲</v>
          </cell>
          <cell r="C174" t="str">
            <v>潮ＡＣ</v>
          </cell>
        </row>
        <row r="175">
          <cell r="A175">
            <v>3049</v>
          </cell>
          <cell r="B175" t="str">
            <v>小村　友子</v>
          </cell>
          <cell r="C175" t="str">
            <v>下関信用金庫</v>
          </cell>
        </row>
        <row r="176">
          <cell r="A176">
            <v>72580</v>
          </cell>
          <cell r="B176" t="str">
            <v>岩城　彩</v>
          </cell>
          <cell r="C176" t="str">
            <v>東亜大</v>
          </cell>
        </row>
        <row r="177">
          <cell r="A177">
            <v>72586</v>
          </cell>
          <cell r="B177" t="str">
            <v>上原　作梨</v>
          </cell>
          <cell r="C177" t="str">
            <v>東亜大</v>
          </cell>
        </row>
        <row r="178">
          <cell r="A178">
            <v>72576</v>
          </cell>
          <cell r="B178" t="str">
            <v>仲松　美帆</v>
          </cell>
          <cell r="C178" t="str">
            <v>東亜大</v>
          </cell>
        </row>
        <row r="179">
          <cell r="A179">
            <v>4916</v>
          </cell>
          <cell r="B179" t="str">
            <v>岡山　奈木沙</v>
          </cell>
          <cell r="C179" t="str">
            <v>ファーストリテイリング</v>
          </cell>
        </row>
        <row r="180">
          <cell r="A180">
            <v>101</v>
          </cell>
          <cell r="B180" t="str">
            <v>岡村　寛子</v>
          </cell>
          <cell r="C180" t="str">
            <v>下関商高</v>
          </cell>
        </row>
        <row r="181">
          <cell r="A181">
            <v>102</v>
          </cell>
          <cell r="B181" t="str">
            <v>白神　有美</v>
          </cell>
          <cell r="C181" t="str">
            <v>下関商高</v>
          </cell>
        </row>
        <row r="182">
          <cell r="A182">
            <v>103</v>
          </cell>
          <cell r="B182" t="str">
            <v>島田　美保</v>
          </cell>
          <cell r="C182" t="str">
            <v>下関商高</v>
          </cell>
        </row>
        <row r="183">
          <cell r="A183">
            <v>104</v>
          </cell>
          <cell r="B183" t="str">
            <v>江原　法子</v>
          </cell>
          <cell r="C183" t="str">
            <v>下関商高</v>
          </cell>
        </row>
        <row r="184">
          <cell r="A184">
            <v>105</v>
          </cell>
          <cell r="B184" t="str">
            <v>川崎　希望</v>
          </cell>
          <cell r="C184" t="str">
            <v>下関商高</v>
          </cell>
        </row>
        <row r="185">
          <cell r="A185">
            <v>106</v>
          </cell>
          <cell r="B185" t="str">
            <v>佐藤　佳奈</v>
          </cell>
          <cell r="C185" t="str">
            <v>下関商高</v>
          </cell>
        </row>
        <row r="186">
          <cell r="A186">
            <v>107</v>
          </cell>
          <cell r="B186" t="str">
            <v>麻原　恵美子</v>
          </cell>
          <cell r="C186" t="str">
            <v>下関商高</v>
          </cell>
        </row>
        <row r="187">
          <cell r="A187">
            <v>108</v>
          </cell>
          <cell r="B187" t="str">
            <v>清水　早紀</v>
          </cell>
          <cell r="C187" t="str">
            <v>下関商高</v>
          </cell>
        </row>
        <row r="188">
          <cell r="A188">
            <v>109</v>
          </cell>
          <cell r="B188" t="str">
            <v>森口　雅子</v>
          </cell>
          <cell r="C188" t="str">
            <v>下関商高</v>
          </cell>
        </row>
        <row r="189">
          <cell r="A189">
            <v>110</v>
          </cell>
          <cell r="B189" t="str">
            <v>吉澤　まなみ</v>
          </cell>
          <cell r="C189" t="str">
            <v>下関商高</v>
          </cell>
        </row>
        <row r="190">
          <cell r="A190">
            <v>111</v>
          </cell>
          <cell r="B190" t="str">
            <v>大和　幸代</v>
          </cell>
          <cell r="C190" t="str">
            <v>下関商高</v>
          </cell>
        </row>
        <row r="191">
          <cell r="A191">
            <v>112</v>
          </cell>
          <cell r="B191" t="str">
            <v>伊原　由賀</v>
          </cell>
          <cell r="C191" t="str">
            <v>下関第一高</v>
          </cell>
        </row>
        <row r="192">
          <cell r="A192">
            <v>113</v>
          </cell>
          <cell r="B192" t="str">
            <v>佐々木　麗</v>
          </cell>
          <cell r="C192" t="str">
            <v>下関第一高</v>
          </cell>
        </row>
        <row r="193">
          <cell r="A193">
            <v>114</v>
          </cell>
          <cell r="B193" t="str">
            <v>草合　可奈子</v>
          </cell>
          <cell r="C193" t="str">
            <v>下関第一高</v>
          </cell>
        </row>
        <row r="194">
          <cell r="A194">
            <v>115</v>
          </cell>
          <cell r="B194" t="str">
            <v>井口　真理子</v>
          </cell>
          <cell r="C194" t="str">
            <v>下関第一高</v>
          </cell>
        </row>
        <row r="195">
          <cell r="A195">
            <v>116</v>
          </cell>
          <cell r="B195" t="str">
            <v>平田　智美</v>
          </cell>
          <cell r="C195" t="str">
            <v>下関第一高</v>
          </cell>
        </row>
        <row r="196">
          <cell r="A196">
            <v>117</v>
          </cell>
          <cell r="B196" t="str">
            <v>益永　江莉子</v>
          </cell>
          <cell r="C196" t="str">
            <v>下関第一高</v>
          </cell>
        </row>
        <row r="197">
          <cell r="A197">
            <v>118</v>
          </cell>
          <cell r="B197" t="str">
            <v>浜岡　未早</v>
          </cell>
          <cell r="C197" t="str">
            <v>長府高</v>
          </cell>
        </row>
        <row r="198">
          <cell r="A198">
            <v>119</v>
          </cell>
          <cell r="B198" t="str">
            <v>桝本　愛弓</v>
          </cell>
          <cell r="C198" t="str">
            <v>長府高</v>
          </cell>
        </row>
        <row r="199">
          <cell r="A199">
            <v>120</v>
          </cell>
          <cell r="B199" t="str">
            <v>苑田　美帆</v>
          </cell>
          <cell r="C199" t="str">
            <v>下関西高</v>
          </cell>
        </row>
        <row r="200">
          <cell r="A200">
            <v>121</v>
          </cell>
          <cell r="B200" t="str">
            <v>河野　亜理紗</v>
          </cell>
          <cell r="C200" t="str">
            <v>下関西高</v>
          </cell>
        </row>
        <row r="201">
          <cell r="A201">
            <v>122</v>
          </cell>
          <cell r="B201" t="str">
            <v>藤村　美与</v>
          </cell>
          <cell r="C201" t="str">
            <v>下関西高</v>
          </cell>
        </row>
        <row r="202">
          <cell r="A202">
            <v>123</v>
          </cell>
          <cell r="B202" t="str">
            <v>倉光　達子</v>
          </cell>
          <cell r="C202" t="str">
            <v>下関西高</v>
          </cell>
        </row>
        <row r="203">
          <cell r="A203">
            <v>124</v>
          </cell>
          <cell r="B203" t="str">
            <v>新屋　彩貴</v>
          </cell>
          <cell r="C203" t="str">
            <v>下関西高</v>
          </cell>
        </row>
        <row r="204">
          <cell r="A204">
            <v>125</v>
          </cell>
          <cell r="B204" t="str">
            <v>林　奈緒</v>
          </cell>
          <cell r="C204" t="str">
            <v>下関西高</v>
          </cell>
        </row>
        <row r="205">
          <cell r="A205">
            <v>126</v>
          </cell>
          <cell r="B205" t="str">
            <v>弘中　佑果</v>
          </cell>
          <cell r="C205" t="str">
            <v>下関西高</v>
          </cell>
        </row>
        <row r="206">
          <cell r="A206">
            <v>127</v>
          </cell>
          <cell r="B206" t="str">
            <v>西川　奈月</v>
          </cell>
          <cell r="C206" t="str">
            <v>下関南高</v>
          </cell>
        </row>
        <row r="207">
          <cell r="A207">
            <v>128</v>
          </cell>
          <cell r="B207" t="str">
            <v>白濱  紗也香</v>
          </cell>
          <cell r="C207" t="str">
            <v>下関南高</v>
          </cell>
        </row>
        <row r="208">
          <cell r="A208">
            <v>130</v>
          </cell>
          <cell r="B208" t="str">
            <v>宮本　彩乃</v>
          </cell>
          <cell r="C208" t="str">
            <v>下関南高</v>
          </cell>
        </row>
        <row r="209">
          <cell r="A209">
            <v>131</v>
          </cell>
          <cell r="B209" t="str">
            <v>井上　愛美</v>
          </cell>
          <cell r="C209" t="str">
            <v>下関南高</v>
          </cell>
        </row>
        <row r="210">
          <cell r="A210">
            <v>132</v>
          </cell>
          <cell r="B210" t="str">
            <v>濱崎　香奈江</v>
          </cell>
          <cell r="C210" t="str">
            <v>下関南高</v>
          </cell>
        </row>
        <row r="211">
          <cell r="A211">
            <v>133</v>
          </cell>
          <cell r="B211" t="str">
            <v>大濵　幸恵</v>
          </cell>
          <cell r="C211" t="str">
            <v>下関南高</v>
          </cell>
        </row>
        <row r="212">
          <cell r="A212">
            <v>135</v>
          </cell>
          <cell r="B212" t="str">
            <v>福永　萌恵</v>
          </cell>
          <cell r="C212" t="str">
            <v>下関南高</v>
          </cell>
        </row>
        <row r="213">
          <cell r="A213">
            <v>136</v>
          </cell>
          <cell r="B213" t="str">
            <v>藤村　倫江</v>
          </cell>
          <cell r="C213" t="str">
            <v>下関南高</v>
          </cell>
        </row>
        <row r="214">
          <cell r="A214">
            <v>137</v>
          </cell>
          <cell r="B214" t="str">
            <v>池田　萌子</v>
          </cell>
          <cell r="C214" t="str">
            <v>田部高</v>
          </cell>
        </row>
        <row r="215">
          <cell r="A215">
            <v>138</v>
          </cell>
          <cell r="B215" t="str">
            <v>小田　茉衣子</v>
          </cell>
          <cell r="C215" t="str">
            <v>田部高</v>
          </cell>
        </row>
        <row r="216">
          <cell r="A216">
            <v>139</v>
          </cell>
          <cell r="B216" t="str">
            <v>中村　綾</v>
          </cell>
          <cell r="C216" t="str">
            <v>田部高</v>
          </cell>
        </row>
        <row r="217">
          <cell r="A217">
            <v>140</v>
          </cell>
          <cell r="B217" t="str">
            <v>河村　千賀子</v>
          </cell>
          <cell r="C217" t="str">
            <v>田部高</v>
          </cell>
        </row>
        <row r="218">
          <cell r="A218">
            <v>141</v>
          </cell>
          <cell r="B218" t="str">
            <v>林　彩香</v>
          </cell>
          <cell r="C218" t="str">
            <v>田部高</v>
          </cell>
        </row>
        <row r="219">
          <cell r="A219">
            <v>142</v>
          </cell>
          <cell r="B219" t="str">
            <v>藤山　祥</v>
          </cell>
          <cell r="C219" t="str">
            <v>田部高</v>
          </cell>
        </row>
        <row r="220">
          <cell r="A220">
            <v>143</v>
          </cell>
          <cell r="B220" t="str">
            <v>倉田　綾子</v>
          </cell>
          <cell r="C220" t="str">
            <v>田部高</v>
          </cell>
        </row>
        <row r="221">
          <cell r="A221">
            <v>144</v>
          </cell>
          <cell r="B221" t="str">
            <v>藤本　浩加</v>
          </cell>
          <cell r="C221" t="str">
            <v>田部高</v>
          </cell>
        </row>
        <row r="222">
          <cell r="A222">
            <v>145</v>
          </cell>
          <cell r="B222" t="str">
            <v>池田　裕美</v>
          </cell>
          <cell r="C222" t="str">
            <v>長府高</v>
          </cell>
        </row>
        <row r="223">
          <cell r="A223">
            <v>146</v>
          </cell>
          <cell r="B223" t="str">
            <v>稲村　尚子</v>
          </cell>
          <cell r="C223" t="str">
            <v>長府高</v>
          </cell>
        </row>
        <row r="224">
          <cell r="A224">
            <v>147</v>
          </cell>
          <cell r="B224" t="str">
            <v>山口　明香</v>
          </cell>
          <cell r="C224" t="str">
            <v>長府高</v>
          </cell>
        </row>
        <row r="225">
          <cell r="A225">
            <v>148</v>
          </cell>
          <cell r="B225" t="str">
            <v>植野　綾夏</v>
          </cell>
          <cell r="C225" t="str">
            <v>長府高</v>
          </cell>
        </row>
        <row r="226">
          <cell r="A226">
            <v>149</v>
          </cell>
          <cell r="B226" t="str">
            <v>町井　基子</v>
          </cell>
          <cell r="C226" t="str">
            <v>長府高</v>
          </cell>
        </row>
        <row r="227">
          <cell r="A227">
            <v>150</v>
          </cell>
          <cell r="B227" t="str">
            <v>西田　幸</v>
          </cell>
          <cell r="C227" t="str">
            <v>長府高</v>
          </cell>
        </row>
        <row r="228">
          <cell r="A228">
            <v>151</v>
          </cell>
          <cell r="B228" t="str">
            <v>野平　まき</v>
          </cell>
          <cell r="C228" t="str">
            <v>長府高</v>
          </cell>
        </row>
        <row r="229">
          <cell r="A229">
            <v>152</v>
          </cell>
          <cell r="B229" t="str">
            <v>藤林　千紘</v>
          </cell>
          <cell r="C229" t="str">
            <v>長府高</v>
          </cell>
        </row>
        <row r="230">
          <cell r="A230">
            <v>153</v>
          </cell>
          <cell r="B230" t="str">
            <v>森脇　香織</v>
          </cell>
          <cell r="C230" t="str">
            <v>長府高</v>
          </cell>
        </row>
        <row r="231">
          <cell r="A231">
            <v>154</v>
          </cell>
          <cell r="B231" t="str">
            <v>坂田　菜穂子</v>
          </cell>
          <cell r="C231" t="str">
            <v>長府高</v>
          </cell>
        </row>
        <row r="232">
          <cell r="A232">
            <v>155</v>
          </cell>
          <cell r="B232" t="str">
            <v>光田　洋子</v>
          </cell>
          <cell r="C232" t="str">
            <v>長府高</v>
          </cell>
        </row>
        <row r="233">
          <cell r="A233">
            <v>156</v>
          </cell>
          <cell r="B233" t="str">
            <v>萩原　沙貴</v>
          </cell>
          <cell r="C233" t="str">
            <v>長府高</v>
          </cell>
        </row>
        <row r="234">
          <cell r="A234">
            <v>157</v>
          </cell>
          <cell r="B234" t="str">
            <v>丸山　恵理</v>
          </cell>
          <cell r="C234" t="str">
            <v>長府高</v>
          </cell>
        </row>
        <row r="235">
          <cell r="A235">
            <v>158</v>
          </cell>
          <cell r="B235" t="str">
            <v>藤谷　朋未</v>
          </cell>
          <cell r="C235" t="str">
            <v>長府高</v>
          </cell>
        </row>
        <row r="236">
          <cell r="A236">
            <v>159</v>
          </cell>
          <cell r="B236" t="str">
            <v>中山　有紀</v>
          </cell>
          <cell r="C236" t="str">
            <v>豊浦高</v>
          </cell>
        </row>
        <row r="237">
          <cell r="A237">
            <v>160</v>
          </cell>
          <cell r="B237" t="str">
            <v>豊田　志穂</v>
          </cell>
          <cell r="C237" t="str">
            <v>豊浦高</v>
          </cell>
        </row>
        <row r="238">
          <cell r="A238">
            <v>161</v>
          </cell>
          <cell r="B238" t="str">
            <v>本末　祐子</v>
          </cell>
          <cell r="C238" t="str">
            <v>豊浦高</v>
          </cell>
        </row>
        <row r="239">
          <cell r="A239">
            <v>162</v>
          </cell>
          <cell r="B239" t="str">
            <v>中村　紗世</v>
          </cell>
          <cell r="C239" t="str">
            <v>豊浦高</v>
          </cell>
        </row>
        <row r="240">
          <cell r="A240">
            <v>163</v>
          </cell>
          <cell r="B240" t="str">
            <v>武藤　麻由</v>
          </cell>
          <cell r="C240" t="str">
            <v>豊浦高</v>
          </cell>
        </row>
        <row r="241">
          <cell r="A241">
            <v>164</v>
          </cell>
          <cell r="B241" t="str">
            <v>大隅　望生</v>
          </cell>
          <cell r="C241" t="str">
            <v>豊浦高</v>
          </cell>
        </row>
        <row r="242">
          <cell r="A242">
            <v>165</v>
          </cell>
          <cell r="B242" t="str">
            <v>末松　もえ</v>
          </cell>
          <cell r="C242" t="str">
            <v>豊浦高</v>
          </cell>
        </row>
        <row r="243">
          <cell r="A243">
            <v>166</v>
          </cell>
          <cell r="B243" t="str">
            <v>住岡　奈美</v>
          </cell>
          <cell r="C243" t="str">
            <v>豊浦高</v>
          </cell>
        </row>
        <row r="244">
          <cell r="A244">
            <v>167</v>
          </cell>
          <cell r="B244" t="str">
            <v>山縣　史佳</v>
          </cell>
          <cell r="C244" t="str">
            <v>西市高</v>
          </cell>
        </row>
        <row r="245">
          <cell r="A245">
            <v>168</v>
          </cell>
          <cell r="B245" t="str">
            <v>仁田　彩乃</v>
          </cell>
          <cell r="C245" t="str">
            <v>西市高</v>
          </cell>
        </row>
        <row r="246">
          <cell r="A246">
            <v>170</v>
          </cell>
          <cell r="B246" t="str">
            <v>久保　千明</v>
          </cell>
          <cell r="C246" t="str">
            <v>西市高</v>
          </cell>
        </row>
        <row r="247">
          <cell r="A247">
            <v>172</v>
          </cell>
          <cell r="B247" t="str">
            <v>岡田　春香</v>
          </cell>
          <cell r="C247" t="str">
            <v>早鞆高</v>
          </cell>
        </row>
        <row r="248">
          <cell r="A248">
            <v>173</v>
          </cell>
          <cell r="B248" t="str">
            <v>三井　朱香</v>
          </cell>
          <cell r="C248" t="str">
            <v>早鞆高</v>
          </cell>
        </row>
        <row r="249">
          <cell r="A249">
            <v>174</v>
          </cell>
          <cell r="B249" t="str">
            <v>濱根  梨沙  </v>
          </cell>
          <cell r="C249" t="str">
            <v>早鞆高</v>
          </cell>
        </row>
        <row r="250">
          <cell r="A250">
            <v>175</v>
          </cell>
          <cell r="B250" t="str">
            <v>湊  聖子</v>
          </cell>
          <cell r="C250" t="str">
            <v>早鞆高</v>
          </cell>
        </row>
        <row r="251">
          <cell r="A251">
            <v>176</v>
          </cell>
          <cell r="B251" t="str">
            <v>古田  恭子</v>
          </cell>
          <cell r="C251" t="str">
            <v>早鞆高</v>
          </cell>
        </row>
        <row r="252">
          <cell r="A252">
            <v>177</v>
          </cell>
          <cell r="B252" t="str">
            <v>中野  奈々</v>
          </cell>
          <cell r="C252" t="str">
            <v>早鞆高</v>
          </cell>
        </row>
        <row r="253">
          <cell r="A253">
            <v>178</v>
          </cell>
          <cell r="B253" t="str">
            <v>梅田　侑希</v>
          </cell>
          <cell r="C253" t="str">
            <v>豊北高</v>
          </cell>
        </row>
        <row r="254">
          <cell r="A254">
            <v>179</v>
          </cell>
          <cell r="B254" t="str">
            <v>大石　真希</v>
          </cell>
          <cell r="C254" t="str">
            <v>豊北高</v>
          </cell>
        </row>
        <row r="255">
          <cell r="A255">
            <v>180</v>
          </cell>
          <cell r="B255" t="str">
            <v>永岡　美穂</v>
          </cell>
          <cell r="C255" t="str">
            <v>豊北高</v>
          </cell>
        </row>
        <row r="256">
          <cell r="A256">
            <v>181</v>
          </cell>
          <cell r="B256" t="str">
            <v>中司　佳菜絵</v>
          </cell>
          <cell r="C256" t="str">
            <v>豊北高</v>
          </cell>
        </row>
        <row r="257">
          <cell r="A257">
            <v>182</v>
          </cell>
          <cell r="B257" t="str">
            <v>水嶋　佳子</v>
          </cell>
          <cell r="C257" t="str">
            <v>豊北高</v>
          </cell>
        </row>
        <row r="258">
          <cell r="A258">
            <v>183</v>
          </cell>
          <cell r="B258" t="str">
            <v>森永　温美</v>
          </cell>
          <cell r="C258" t="str">
            <v>豊北高</v>
          </cell>
        </row>
        <row r="259">
          <cell r="A259">
            <v>184</v>
          </cell>
          <cell r="B259" t="str">
            <v>福冨　文恵</v>
          </cell>
          <cell r="C259" t="str">
            <v>豊北高</v>
          </cell>
        </row>
        <row r="260">
          <cell r="A260">
            <v>185</v>
          </cell>
          <cell r="B260" t="str">
            <v>中村　早紀子</v>
          </cell>
          <cell r="C260" t="str">
            <v>豊北高</v>
          </cell>
        </row>
        <row r="261">
          <cell r="A261">
            <v>186</v>
          </cell>
          <cell r="B261" t="str">
            <v>衛藤　蛍</v>
          </cell>
          <cell r="C261" t="str">
            <v>豊北高</v>
          </cell>
        </row>
        <row r="262">
          <cell r="A262">
            <v>187</v>
          </cell>
          <cell r="B262" t="str">
            <v>濱本　悠</v>
          </cell>
          <cell r="C262" t="str">
            <v>豊北高</v>
          </cell>
        </row>
        <row r="263">
          <cell r="A263">
            <v>189</v>
          </cell>
          <cell r="B263" t="str">
            <v>竹本　遥佳</v>
          </cell>
          <cell r="C263" t="str">
            <v>下関第一高</v>
          </cell>
        </row>
        <row r="264">
          <cell r="A264">
            <v>190</v>
          </cell>
          <cell r="B264" t="str">
            <v>山本　綾香</v>
          </cell>
          <cell r="C264" t="str">
            <v>長府高</v>
          </cell>
        </row>
        <row r="265">
          <cell r="A265">
            <v>191</v>
          </cell>
          <cell r="B265" t="str">
            <v>川本　佳代</v>
          </cell>
          <cell r="C265" t="str">
            <v>長府高</v>
          </cell>
        </row>
        <row r="266">
          <cell r="A266">
            <v>192</v>
          </cell>
          <cell r="B266" t="str">
            <v>松尾　美希</v>
          </cell>
          <cell r="C266" t="str">
            <v>豊浦高</v>
          </cell>
        </row>
        <row r="267">
          <cell r="A267">
            <v>193</v>
          </cell>
          <cell r="B267" t="str">
            <v>林　夏子</v>
          </cell>
          <cell r="C267" t="str">
            <v>豊浦高</v>
          </cell>
        </row>
        <row r="268">
          <cell r="A268">
            <v>194</v>
          </cell>
          <cell r="B268" t="str">
            <v>中谷　麻里恵</v>
          </cell>
          <cell r="C268" t="str">
            <v>豊浦高</v>
          </cell>
        </row>
        <row r="269">
          <cell r="A269">
            <v>195</v>
          </cell>
          <cell r="B269" t="str">
            <v>竹本　美紀</v>
          </cell>
          <cell r="C269" t="str">
            <v>豊浦高</v>
          </cell>
        </row>
        <row r="270">
          <cell r="A270">
            <v>196</v>
          </cell>
          <cell r="B270" t="str">
            <v>板東　梨津子</v>
          </cell>
          <cell r="C270" t="str">
            <v>豊浦高</v>
          </cell>
        </row>
        <row r="271">
          <cell r="A271">
            <v>197</v>
          </cell>
          <cell r="B271" t="str">
            <v>石津　愛</v>
          </cell>
          <cell r="C271" t="str">
            <v>豊浦高</v>
          </cell>
        </row>
        <row r="272">
          <cell r="A272">
            <v>198</v>
          </cell>
          <cell r="B272" t="str">
            <v>松本　千佳</v>
          </cell>
          <cell r="C272" t="str">
            <v>豊浦高</v>
          </cell>
        </row>
        <row r="273">
          <cell r="A273">
            <v>199</v>
          </cell>
          <cell r="B273" t="str">
            <v>西　沙樹</v>
          </cell>
          <cell r="C273" t="str">
            <v>豊浦高</v>
          </cell>
        </row>
        <row r="274">
          <cell r="A274">
            <v>200</v>
          </cell>
          <cell r="B274" t="str">
            <v>鈴木  舞香</v>
          </cell>
          <cell r="C274" t="str">
            <v>早鞆高</v>
          </cell>
        </row>
        <row r="275">
          <cell r="A275">
            <v>201</v>
          </cell>
          <cell r="B275" t="str">
            <v>佐々木  亜寿沙</v>
          </cell>
          <cell r="C275" t="str">
            <v>早鞆高</v>
          </cell>
        </row>
        <row r="276">
          <cell r="A276">
            <v>202</v>
          </cell>
          <cell r="B276" t="str">
            <v>上野　明子</v>
          </cell>
          <cell r="C276" t="str">
            <v>田部高</v>
          </cell>
        </row>
        <row r="277">
          <cell r="A277">
            <v>203</v>
          </cell>
          <cell r="B277" t="str">
            <v>八百谷　美希</v>
          </cell>
          <cell r="C277" t="str">
            <v>田部高</v>
          </cell>
        </row>
        <row r="278">
          <cell r="A278">
            <v>204</v>
          </cell>
          <cell r="B278" t="str">
            <v>山下　亜沙美</v>
          </cell>
          <cell r="C278" t="str">
            <v>田部高</v>
          </cell>
        </row>
        <row r="279">
          <cell r="A279">
            <v>205</v>
          </cell>
          <cell r="B279" t="str">
            <v>水間　菜穂子</v>
          </cell>
          <cell r="C279" t="str">
            <v>下関西高</v>
          </cell>
        </row>
        <row r="280">
          <cell r="A280">
            <v>206</v>
          </cell>
          <cell r="B280" t="str">
            <v>深堀　美咲</v>
          </cell>
          <cell r="C280" t="str">
            <v>下関西高</v>
          </cell>
        </row>
        <row r="281">
          <cell r="A281">
            <v>207</v>
          </cell>
          <cell r="B281" t="str">
            <v>市村　陽香</v>
          </cell>
          <cell r="C281" t="str">
            <v>下関西高</v>
          </cell>
        </row>
        <row r="282">
          <cell r="A282">
            <v>208</v>
          </cell>
          <cell r="B282" t="str">
            <v>山田　真子</v>
          </cell>
          <cell r="C282" t="str">
            <v>下関西高</v>
          </cell>
        </row>
        <row r="283">
          <cell r="A283">
            <v>209</v>
          </cell>
          <cell r="B283" t="str">
            <v>安田　侑未</v>
          </cell>
          <cell r="C283" t="str">
            <v>豊北高</v>
          </cell>
        </row>
        <row r="284">
          <cell r="A284">
            <v>210</v>
          </cell>
          <cell r="B284" t="str">
            <v>百合野　あさぎ</v>
          </cell>
          <cell r="C284" t="str">
            <v>豊北高</v>
          </cell>
        </row>
        <row r="285">
          <cell r="A285">
            <v>211</v>
          </cell>
          <cell r="B285" t="str">
            <v>弘中　香</v>
          </cell>
          <cell r="C285" t="str">
            <v>長府高</v>
          </cell>
        </row>
        <row r="286">
          <cell r="A286">
            <v>276</v>
          </cell>
          <cell r="B286" t="str">
            <v>大塚　真理子</v>
          </cell>
          <cell r="C286" t="str">
            <v>大津高</v>
          </cell>
        </row>
        <row r="287">
          <cell r="A287">
            <v>277</v>
          </cell>
          <cell r="B287" t="str">
            <v>末益　朋実</v>
          </cell>
          <cell r="C287" t="str">
            <v>大津高</v>
          </cell>
        </row>
        <row r="288">
          <cell r="A288">
            <v>278</v>
          </cell>
          <cell r="B288" t="str">
            <v>岡崎　あゆみ</v>
          </cell>
          <cell r="C288" t="str">
            <v>大津高</v>
          </cell>
        </row>
        <row r="289">
          <cell r="A289">
            <v>279</v>
          </cell>
          <cell r="B289" t="str">
            <v>山本　紋子</v>
          </cell>
          <cell r="C289" t="str">
            <v>大津高</v>
          </cell>
        </row>
        <row r="290">
          <cell r="A290">
            <v>280</v>
          </cell>
          <cell r="B290" t="str">
            <v>山本　倫子</v>
          </cell>
          <cell r="C290" t="str">
            <v>大津高</v>
          </cell>
        </row>
        <row r="291">
          <cell r="A291">
            <v>281</v>
          </cell>
          <cell r="B291" t="str">
            <v>杉山　さき</v>
          </cell>
          <cell r="C291" t="str">
            <v>大津高</v>
          </cell>
        </row>
        <row r="292">
          <cell r="A292">
            <v>282</v>
          </cell>
          <cell r="B292" t="str">
            <v>藤野　由佳</v>
          </cell>
          <cell r="C292" t="str">
            <v>大津高</v>
          </cell>
        </row>
        <row r="293">
          <cell r="A293">
            <v>283</v>
          </cell>
          <cell r="B293" t="str">
            <v>山本　春海</v>
          </cell>
          <cell r="C293" t="str">
            <v>大津高</v>
          </cell>
        </row>
        <row r="294">
          <cell r="A294">
            <v>284</v>
          </cell>
          <cell r="B294" t="str">
            <v>西嶋　友香子</v>
          </cell>
          <cell r="C294" t="str">
            <v>大津高</v>
          </cell>
        </row>
        <row r="295">
          <cell r="A295">
            <v>285</v>
          </cell>
          <cell r="B295" t="str">
            <v>本田　翠</v>
          </cell>
          <cell r="C295" t="str">
            <v>大津高</v>
          </cell>
        </row>
        <row r="296">
          <cell r="A296">
            <v>286</v>
          </cell>
          <cell r="B296" t="str">
            <v>小池　麻衣子　</v>
          </cell>
          <cell r="C296" t="str">
            <v>大津高</v>
          </cell>
        </row>
        <row r="297">
          <cell r="A297">
            <v>287</v>
          </cell>
          <cell r="B297" t="str">
            <v>石川　裕美</v>
          </cell>
          <cell r="C297" t="str">
            <v>大嶺高</v>
          </cell>
        </row>
        <row r="298">
          <cell r="A298">
            <v>288</v>
          </cell>
          <cell r="B298" t="str">
            <v>東屋　江利子</v>
          </cell>
          <cell r="C298" t="str">
            <v>奈古高</v>
          </cell>
        </row>
        <row r="299">
          <cell r="A299">
            <v>289</v>
          </cell>
          <cell r="B299" t="str">
            <v>栗山　恵梨子</v>
          </cell>
          <cell r="C299" t="str">
            <v>奈古須佐高</v>
          </cell>
        </row>
        <row r="300">
          <cell r="A300">
            <v>290</v>
          </cell>
          <cell r="B300" t="str">
            <v>原　由香</v>
          </cell>
          <cell r="C300" t="str">
            <v>奈古須佐高</v>
          </cell>
        </row>
        <row r="301">
          <cell r="A301">
            <v>291</v>
          </cell>
          <cell r="B301" t="str">
            <v>金子　愛</v>
          </cell>
          <cell r="C301" t="str">
            <v>奈古須佐高</v>
          </cell>
        </row>
        <row r="302">
          <cell r="A302">
            <v>292</v>
          </cell>
          <cell r="B302" t="str">
            <v>沼澤　生波</v>
          </cell>
          <cell r="C302" t="str">
            <v>奈古須佐高</v>
          </cell>
        </row>
        <row r="303">
          <cell r="A303">
            <v>293</v>
          </cell>
          <cell r="B303" t="str">
            <v>廣兼　寧子</v>
          </cell>
          <cell r="C303" t="str">
            <v>萩高</v>
          </cell>
        </row>
        <row r="304">
          <cell r="A304">
            <v>294</v>
          </cell>
          <cell r="B304" t="str">
            <v>森田　麻衣子</v>
          </cell>
          <cell r="C304" t="str">
            <v>萩高</v>
          </cell>
        </row>
        <row r="305">
          <cell r="A305">
            <v>295</v>
          </cell>
          <cell r="B305" t="str">
            <v>玉井　文</v>
          </cell>
          <cell r="C305" t="str">
            <v>萩高</v>
          </cell>
        </row>
        <row r="306">
          <cell r="A306">
            <v>296</v>
          </cell>
          <cell r="B306" t="str">
            <v>有田　千恵</v>
          </cell>
          <cell r="C306" t="str">
            <v>萩高</v>
          </cell>
        </row>
        <row r="307">
          <cell r="A307">
            <v>297</v>
          </cell>
          <cell r="B307" t="str">
            <v>井町　公美</v>
          </cell>
          <cell r="C307" t="str">
            <v>萩高</v>
          </cell>
        </row>
        <row r="308">
          <cell r="A308">
            <v>298</v>
          </cell>
          <cell r="B308" t="str">
            <v>上田　麻紀</v>
          </cell>
          <cell r="C308" t="str">
            <v>萩高</v>
          </cell>
        </row>
        <row r="309">
          <cell r="A309">
            <v>299</v>
          </cell>
          <cell r="B309" t="str">
            <v>白澤　香織</v>
          </cell>
          <cell r="C309" t="str">
            <v>萩高</v>
          </cell>
        </row>
        <row r="310">
          <cell r="A310">
            <v>300</v>
          </cell>
          <cell r="B310" t="str">
            <v>田中　亜衣子</v>
          </cell>
          <cell r="C310" t="str">
            <v>萩高</v>
          </cell>
        </row>
        <row r="311">
          <cell r="A311">
            <v>301</v>
          </cell>
          <cell r="B311" t="str">
            <v>山中　芙味子</v>
          </cell>
          <cell r="C311" t="str">
            <v>萩高</v>
          </cell>
        </row>
        <row r="312">
          <cell r="A312">
            <v>302</v>
          </cell>
          <cell r="B312" t="str">
            <v>木村　早織</v>
          </cell>
          <cell r="C312" t="str">
            <v>萩光塩高</v>
          </cell>
        </row>
        <row r="313">
          <cell r="A313">
            <v>303</v>
          </cell>
          <cell r="B313" t="str">
            <v>藤田　真穂</v>
          </cell>
          <cell r="C313" t="str">
            <v>萩光塩高</v>
          </cell>
        </row>
        <row r="314">
          <cell r="A314">
            <v>304</v>
          </cell>
          <cell r="B314" t="str">
            <v>原田　楓子</v>
          </cell>
          <cell r="C314" t="str">
            <v>萩光塩高</v>
          </cell>
        </row>
        <row r="315">
          <cell r="A315">
            <v>306</v>
          </cell>
          <cell r="B315" t="str">
            <v>中野  奈生美</v>
          </cell>
          <cell r="C315" t="str">
            <v>長門高</v>
          </cell>
        </row>
        <row r="316">
          <cell r="A316">
            <v>307</v>
          </cell>
          <cell r="B316" t="str">
            <v>小池　寛子</v>
          </cell>
          <cell r="C316" t="str">
            <v>萩光塩高</v>
          </cell>
        </row>
        <row r="317">
          <cell r="A317">
            <v>308</v>
          </cell>
          <cell r="B317" t="str">
            <v>佐々木　里紗</v>
          </cell>
          <cell r="C317" t="str">
            <v>萩光塩高</v>
          </cell>
        </row>
        <row r="318">
          <cell r="A318">
            <v>309</v>
          </cell>
          <cell r="B318" t="str">
            <v>吉村　彩香</v>
          </cell>
          <cell r="C318" t="str">
            <v>萩光塩高</v>
          </cell>
        </row>
        <row r="319">
          <cell r="A319">
            <v>310</v>
          </cell>
          <cell r="B319" t="str">
            <v>金子　沙織</v>
          </cell>
          <cell r="C319" t="str">
            <v>萩光塩高</v>
          </cell>
        </row>
        <row r="320">
          <cell r="A320">
            <v>311</v>
          </cell>
          <cell r="B320" t="str">
            <v>福村　佳美</v>
          </cell>
          <cell r="C320" t="str">
            <v>大嶺高</v>
          </cell>
        </row>
        <row r="321">
          <cell r="A321">
            <v>312</v>
          </cell>
          <cell r="B321" t="str">
            <v>福光　祥子</v>
          </cell>
          <cell r="C321" t="str">
            <v>大嶺高</v>
          </cell>
        </row>
        <row r="322">
          <cell r="A322">
            <v>313</v>
          </cell>
          <cell r="B322" t="str">
            <v>藤田　諭和</v>
          </cell>
          <cell r="C322" t="str">
            <v>大嶺高</v>
          </cell>
        </row>
        <row r="323">
          <cell r="A323">
            <v>314</v>
          </cell>
          <cell r="B323" t="str">
            <v>伊藤　めぐみ</v>
          </cell>
          <cell r="C323" t="str">
            <v>大嶺高</v>
          </cell>
        </row>
        <row r="324">
          <cell r="A324">
            <v>315</v>
          </cell>
          <cell r="B324" t="str">
            <v>川本　裕佳</v>
          </cell>
          <cell r="C324" t="str">
            <v>大嶺高</v>
          </cell>
        </row>
        <row r="325">
          <cell r="A325">
            <v>316</v>
          </cell>
          <cell r="B325" t="str">
            <v>泉谷　由季</v>
          </cell>
          <cell r="C325" t="str">
            <v>奈古須佐高</v>
          </cell>
        </row>
        <row r="326">
          <cell r="A326">
            <v>317</v>
          </cell>
          <cell r="B326" t="str">
            <v>井町　紗貴子</v>
          </cell>
          <cell r="C326" t="str">
            <v>奈古須佐高</v>
          </cell>
        </row>
        <row r="327">
          <cell r="A327">
            <v>318</v>
          </cell>
          <cell r="B327" t="str">
            <v>長岡　みなみ</v>
          </cell>
          <cell r="C327" t="str">
            <v>萩工高</v>
          </cell>
        </row>
        <row r="328">
          <cell r="A328">
            <v>319</v>
          </cell>
          <cell r="B328" t="str">
            <v>水津　未来</v>
          </cell>
          <cell r="C328" t="str">
            <v>萩工高</v>
          </cell>
        </row>
        <row r="329">
          <cell r="A329">
            <v>320</v>
          </cell>
          <cell r="B329" t="str">
            <v>田村　美里</v>
          </cell>
          <cell r="C329" t="str">
            <v>萩工高</v>
          </cell>
        </row>
        <row r="330">
          <cell r="A330">
            <v>321</v>
          </cell>
          <cell r="B330" t="str">
            <v>大津　美緒子</v>
          </cell>
          <cell r="C330" t="str">
            <v>萩光塩高</v>
          </cell>
        </row>
        <row r="331">
          <cell r="A331">
            <v>322</v>
          </cell>
          <cell r="B331" t="str">
            <v>藤井　茜</v>
          </cell>
          <cell r="C331" t="str">
            <v>萩光塩高</v>
          </cell>
        </row>
        <row r="332">
          <cell r="A332">
            <v>323</v>
          </cell>
          <cell r="B332" t="str">
            <v>大谷　百恵</v>
          </cell>
          <cell r="C332" t="str">
            <v>萩工高</v>
          </cell>
        </row>
        <row r="333">
          <cell r="A333">
            <v>324</v>
          </cell>
          <cell r="B333" t="str">
            <v>吉坂　未来</v>
          </cell>
          <cell r="C333" t="str">
            <v>大嶺高</v>
          </cell>
        </row>
        <row r="334">
          <cell r="A334">
            <v>325</v>
          </cell>
          <cell r="B334" t="str">
            <v>井町　春香</v>
          </cell>
          <cell r="C334" t="str">
            <v>奈古高</v>
          </cell>
        </row>
        <row r="335">
          <cell r="A335">
            <v>326</v>
          </cell>
          <cell r="B335" t="str">
            <v>梅田　綾香</v>
          </cell>
          <cell r="C335" t="str">
            <v>奈古高</v>
          </cell>
        </row>
        <row r="336">
          <cell r="A336">
            <v>327</v>
          </cell>
          <cell r="B336" t="str">
            <v>中川　由香利</v>
          </cell>
          <cell r="C336" t="str">
            <v>奈古高</v>
          </cell>
        </row>
        <row r="337">
          <cell r="A337">
            <v>328</v>
          </cell>
          <cell r="B337" t="str">
            <v>蒔田　千鶴</v>
          </cell>
          <cell r="C337" t="str">
            <v>奈古高</v>
          </cell>
        </row>
        <row r="338">
          <cell r="A338">
            <v>329</v>
          </cell>
          <cell r="B338" t="str">
            <v>篠田　知花</v>
          </cell>
          <cell r="C338" t="str">
            <v>大嶺高</v>
          </cell>
        </row>
        <row r="339">
          <cell r="A339">
            <v>330</v>
          </cell>
          <cell r="B339" t="str">
            <v>坂田　果林</v>
          </cell>
          <cell r="C339" t="str">
            <v>大嶺高</v>
          </cell>
        </row>
        <row r="340">
          <cell r="A340">
            <v>331</v>
          </cell>
          <cell r="B340" t="str">
            <v>安部　啓恵</v>
          </cell>
          <cell r="C340" t="str">
            <v>大津高</v>
          </cell>
        </row>
        <row r="341">
          <cell r="A341">
            <v>332</v>
          </cell>
          <cell r="B341" t="str">
            <v>大中　ゆかり</v>
          </cell>
          <cell r="C341" t="str">
            <v>大津高</v>
          </cell>
        </row>
        <row r="342">
          <cell r="A342">
            <v>333</v>
          </cell>
          <cell r="B342" t="str">
            <v>植山　侑衣子</v>
          </cell>
          <cell r="C342" t="str">
            <v>萩高</v>
          </cell>
        </row>
        <row r="343">
          <cell r="A343">
            <v>334</v>
          </cell>
          <cell r="B343" t="str">
            <v>板谷　顕子</v>
          </cell>
          <cell r="C343" t="str">
            <v>萩高</v>
          </cell>
        </row>
        <row r="344">
          <cell r="A344">
            <v>335</v>
          </cell>
          <cell r="B344" t="str">
            <v>長谷　渚</v>
          </cell>
          <cell r="C344" t="str">
            <v>萩高</v>
          </cell>
        </row>
        <row r="345">
          <cell r="A345">
            <v>336</v>
          </cell>
          <cell r="B345" t="str">
            <v>藏隅　麻衣</v>
          </cell>
          <cell r="C345" t="str">
            <v>萩高</v>
          </cell>
        </row>
        <row r="346">
          <cell r="A346">
            <v>337</v>
          </cell>
          <cell r="B346" t="str">
            <v>蒲生　英里子</v>
          </cell>
          <cell r="C346" t="str">
            <v>日置農高</v>
          </cell>
        </row>
        <row r="347">
          <cell r="A347">
            <v>338</v>
          </cell>
          <cell r="B347" t="str">
            <v>末冨　陽子</v>
          </cell>
          <cell r="C347" t="str">
            <v>日置農高</v>
          </cell>
        </row>
        <row r="348">
          <cell r="A348">
            <v>339</v>
          </cell>
          <cell r="B348" t="str">
            <v>松下　円</v>
          </cell>
          <cell r="C348" t="str">
            <v>日置農高</v>
          </cell>
        </row>
        <row r="349">
          <cell r="A349">
            <v>376</v>
          </cell>
          <cell r="B349" t="str">
            <v>森下　佳奈</v>
          </cell>
          <cell r="C349" t="str">
            <v>安下庄高</v>
          </cell>
        </row>
        <row r="350">
          <cell r="A350">
            <v>377</v>
          </cell>
          <cell r="B350" t="str">
            <v>星出　麗奈</v>
          </cell>
          <cell r="C350" t="str">
            <v>安下庄高</v>
          </cell>
        </row>
        <row r="351">
          <cell r="A351">
            <v>378</v>
          </cell>
          <cell r="B351" t="str">
            <v>廣田　由依</v>
          </cell>
          <cell r="C351" t="str">
            <v>安下庄高</v>
          </cell>
        </row>
        <row r="352">
          <cell r="A352">
            <v>379</v>
          </cell>
          <cell r="B352" t="str">
            <v>岩淵　愛</v>
          </cell>
          <cell r="C352" t="str">
            <v>岩国高</v>
          </cell>
        </row>
        <row r="353">
          <cell r="A353">
            <v>380</v>
          </cell>
          <cell r="B353" t="str">
            <v>政兼　舞</v>
          </cell>
          <cell r="C353" t="str">
            <v>岩国高</v>
          </cell>
        </row>
        <row r="354">
          <cell r="A354">
            <v>381</v>
          </cell>
          <cell r="B354" t="str">
            <v>濱本　茉奈</v>
          </cell>
          <cell r="C354" t="str">
            <v>岩国高</v>
          </cell>
        </row>
        <row r="355">
          <cell r="A355">
            <v>382</v>
          </cell>
          <cell r="B355" t="str">
            <v>山本　敦子</v>
          </cell>
          <cell r="C355" t="str">
            <v>岩国高</v>
          </cell>
        </row>
        <row r="356">
          <cell r="A356">
            <v>383</v>
          </cell>
          <cell r="B356" t="str">
            <v>柿本　有希</v>
          </cell>
          <cell r="C356" t="str">
            <v>岩国高</v>
          </cell>
        </row>
        <row r="357">
          <cell r="A357">
            <v>384</v>
          </cell>
          <cell r="B357" t="str">
            <v>貴舩　明子</v>
          </cell>
          <cell r="C357" t="str">
            <v>岩国高</v>
          </cell>
        </row>
        <row r="358">
          <cell r="A358">
            <v>385</v>
          </cell>
          <cell r="B358" t="str">
            <v>松本　奈菜</v>
          </cell>
          <cell r="C358" t="str">
            <v>岩国高</v>
          </cell>
        </row>
        <row r="359">
          <cell r="A359">
            <v>386</v>
          </cell>
          <cell r="B359" t="str">
            <v>弘田　景子</v>
          </cell>
          <cell r="C359" t="str">
            <v>岩国高</v>
          </cell>
        </row>
        <row r="360">
          <cell r="A360">
            <v>387</v>
          </cell>
          <cell r="B360" t="str">
            <v>米本　琴美</v>
          </cell>
          <cell r="C360" t="str">
            <v>岩国高</v>
          </cell>
        </row>
        <row r="361">
          <cell r="A361">
            <v>388</v>
          </cell>
          <cell r="B361" t="str">
            <v>高尾　美江</v>
          </cell>
          <cell r="C361" t="str">
            <v>岩国高</v>
          </cell>
        </row>
        <row r="362">
          <cell r="A362">
            <v>389</v>
          </cell>
          <cell r="B362" t="str">
            <v>二宮　梨香</v>
          </cell>
          <cell r="C362" t="str">
            <v>岩国高</v>
          </cell>
        </row>
        <row r="363">
          <cell r="A363">
            <v>390</v>
          </cell>
          <cell r="B363" t="str">
            <v>金子　菜摘</v>
          </cell>
          <cell r="C363" t="str">
            <v>岩国商高</v>
          </cell>
        </row>
        <row r="364">
          <cell r="A364">
            <v>391</v>
          </cell>
          <cell r="B364" t="str">
            <v>村中　里江</v>
          </cell>
          <cell r="C364" t="str">
            <v>岩国商高</v>
          </cell>
        </row>
        <row r="365">
          <cell r="A365">
            <v>392</v>
          </cell>
          <cell r="B365" t="str">
            <v>弘中  かすみ</v>
          </cell>
          <cell r="C365" t="str">
            <v>岩国商高</v>
          </cell>
        </row>
        <row r="366">
          <cell r="A366">
            <v>393</v>
          </cell>
          <cell r="B366" t="str">
            <v>彦坂　美奈</v>
          </cell>
          <cell r="C366" t="str">
            <v>岩国商高</v>
          </cell>
        </row>
        <row r="367">
          <cell r="A367">
            <v>394</v>
          </cell>
          <cell r="B367" t="str">
            <v>石元　絢香</v>
          </cell>
          <cell r="C367" t="str">
            <v>岩国商高</v>
          </cell>
        </row>
        <row r="368">
          <cell r="A368">
            <v>395</v>
          </cell>
          <cell r="B368" t="str">
            <v>沖永　夕貴恵</v>
          </cell>
          <cell r="C368" t="str">
            <v>岩国商高</v>
          </cell>
        </row>
        <row r="369">
          <cell r="A369">
            <v>396</v>
          </cell>
          <cell r="B369" t="str">
            <v>兼元　綾香</v>
          </cell>
          <cell r="C369" t="str">
            <v>岩国商高</v>
          </cell>
        </row>
        <row r="370">
          <cell r="A370">
            <v>397</v>
          </cell>
          <cell r="B370" t="str">
            <v>小林　茉莉奈</v>
          </cell>
          <cell r="C370" t="str">
            <v>岩国商高</v>
          </cell>
        </row>
        <row r="371">
          <cell r="A371">
            <v>398</v>
          </cell>
          <cell r="B371" t="str">
            <v>石本　祐佳</v>
          </cell>
          <cell r="C371" t="str">
            <v>岩国商高</v>
          </cell>
        </row>
        <row r="372">
          <cell r="A372">
            <v>399</v>
          </cell>
          <cell r="B372" t="str">
            <v>浅原　里美</v>
          </cell>
          <cell r="C372" t="str">
            <v>岩国商高</v>
          </cell>
        </row>
        <row r="373">
          <cell r="A373">
            <v>400</v>
          </cell>
          <cell r="B373" t="str">
            <v>小松　友里亜</v>
          </cell>
          <cell r="C373" t="str">
            <v>岩国総合高</v>
          </cell>
        </row>
        <row r="374">
          <cell r="A374">
            <v>401</v>
          </cell>
          <cell r="B374" t="str">
            <v>堀内　佳織</v>
          </cell>
          <cell r="C374" t="str">
            <v>岩国総合高</v>
          </cell>
        </row>
        <row r="375">
          <cell r="A375">
            <v>402</v>
          </cell>
          <cell r="B375" t="str">
            <v>濵本　好美</v>
          </cell>
          <cell r="C375" t="str">
            <v>岩国総合高</v>
          </cell>
        </row>
        <row r="376">
          <cell r="A376">
            <v>403</v>
          </cell>
          <cell r="B376" t="str">
            <v>豊田　佳世</v>
          </cell>
          <cell r="C376" t="str">
            <v>岩国総合高</v>
          </cell>
        </row>
        <row r="377">
          <cell r="A377">
            <v>404</v>
          </cell>
          <cell r="B377" t="str">
            <v>升田　望美</v>
          </cell>
          <cell r="C377" t="str">
            <v>岩国総合高</v>
          </cell>
        </row>
        <row r="378">
          <cell r="A378">
            <v>405</v>
          </cell>
          <cell r="B378" t="str">
            <v>浴本　彩香</v>
          </cell>
          <cell r="C378" t="str">
            <v>岩国総合高</v>
          </cell>
        </row>
        <row r="379">
          <cell r="A379">
            <v>406</v>
          </cell>
          <cell r="B379" t="str">
            <v>的川　奈菜</v>
          </cell>
          <cell r="C379" t="str">
            <v>岩国総合高</v>
          </cell>
        </row>
        <row r="380">
          <cell r="A380">
            <v>407</v>
          </cell>
          <cell r="B380" t="str">
            <v>清水　陽子</v>
          </cell>
          <cell r="C380" t="str">
            <v>久賀高</v>
          </cell>
        </row>
        <row r="381">
          <cell r="A381">
            <v>408</v>
          </cell>
          <cell r="B381" t="str">
            <v>松尾　彩有美</v>
          </cell>
          <cell r="C381" t="str">
            <v>久賀高</v>
          </cell>
        </row>
        <row r="382">
          <cell r="A382">
            <v>409</v>
          </cell>
          <cell r="B382" t="str">
            <v>田村　祐貴</v>
          </cell>
          <cell r="C382" t="str">
            <v>熊毛南高</v>
          </cell>
        </row>
        <row r="383">
          <cell r="A383">
            <v>410</v>
          </cell>
          <cell r="B383" t="str">
            <v>安達　亜美</v>
          </cell>
          <cell r="C383" t="str">
            <v>熊毛南高</v>
          </cell>
        </row>
        <row r="384">
          <cell r="A384">
            <v>411</v>
          </cell>
          <cell r="B384" t="str">
            <v>福本　恵利華</v>
          </cell>
          <cell r="C384" t="str">
            <v>熊毛南高</v>
          </cell>
        </row>
        <row r="385">
          <cell r="A385">
            <v>412</v>
          </cell>
          <cell r="B385" t="str">
            <v>松原　愛　</v>
          </cell>
          <cell r="C385" t="str">
            <v>熊毛南高</v>
          </cell>
        </row>
        <row r="386">
          <cell r="A386">
            <v>413</v>
          </cell>
          <cell r="B386" t="str">
            <v>藤永　由紀子</v>
          </cell>
          <cell r="C386" t="str">
            <v>熊毛南高</v>
          </cell>
        </row>
        <row r="387">
          <cell r="A387">
            <v>414</v>
          </cell>
          <cell r="B387" t="str">
            <v>福本　真奈</v>
          </cell>
          <cell r="C387" t="str">
            <v>熊毛南高</v>
          </cell>
        </row>
        <row r="388">
          <cell r="A388">
            <v>415</v>
          </cell>
          <cell r="B388" t="str">
            <v>森永　綾香</v>
          </cell>
          <cell r="C388" t="str">
            <v>熊毛南高</v>
          </cell>
        </row>
        <row r="389">
          <cell r="A389">
            <v>416</v>
          </cell>
          <cell r="B389" t="str">
            <v>市岡　千弘</v>
          </cell>
          <cell r="C389" t="str">
            <v>高水高</v>
          </cell>
        </row>
        <row r="390">
          <cell r="A390">
            <v>417</v>
          </cell>
          <cell r="B390" t="str">
            <v>安光　成未</v>
          </cell>
          <cell r="C390" t="str">
            <v>高水高</v>
          </cell>
        </row>
        <row r="391">
          <cell r="A391">
            <v>418</v>
          </cell>
          <cell r="B391" t="str">
            <v>若本　佳純</v>
          </cell>
          <cell r="C391" t="str">
            <v>高水高</v>
          </cell>
        </row>
        <row r="392">
          <cell r="A392">
            <v>419</v>
          </cell>
          <cell r="B392" t="str">
            <v>西尾　美紅</v>
          </cell>
          <cell r="C392" t="str">
            <v>高水高</v>
          </cell>
        </row>
        <row r="393">
          <cell r="A393">
            <v>420</v>
          </cell>
          <cell r="B393" t="str">
            <v>田中　瞳</v>
          </cell>
          <cell r="C393" t="str">
            <v>高水高</v>
          </cell>
        </row>
        <row r="394">
          <cell r="A394">
            <v>421</v>
          </cell>
          <cell r="B394" t="str">
            <v>河内　真美</v>
          </cell>
          <cell r="C394" t="str">
            <v>高水高</v>
          </cell>
        </row>
        <row r="395">
          <cell r="A395">
            <v>422</v>
          </cell>
          <cell r="B395" t="str">
            <v>宮村　直子</v>
          </cell>
          <cell r="C395" t="str">
            <v>高水高</v>
          </cell>
        </row>
        <row r="396">
          <cell r="A396">
            <v>423</v>
          </cell>
          <cell r="B396" t="str">
            <v>中元　育子</v>
          </cell>
          <cell r="C396" t="str">
            <v>高水高</v>
          </cell>
        </row>
        <row r="397">
          <cell r="A397">
            <v>424</v>
          </cell>
          <cell r="B397" t="str">
            <v>岩田　佳那子</v>
          </cell>
          <cell r="C397" t="str">
            <v>高森高</v>
          </cell>
        </row>
        <row r="398">
          <cell r="A398">
            <v>425</v>
          </cell>
          <cell r="B398" t="str">
            <v>大森　志穂</v>
          </cell>
          <cell r="C398" t="str">
            <v>岩国総合高</v>
          </cell>
        </row>
        <row r="399">
          <cell r="A399">
            <v>426</v>
          </cell>
          <cell r="B399" t="str">
            <v>吉村　知美</v>
          </cell>
          <cell r="C399" t="str">
            <v>岩国総合高</v>
          </cell>
        </row>
        <row r="400">
          <cell r="A400">
            <v>427</v>
          </cell>
          <cell r="B400" t="str">
            <v>大下　加那子</v>
          </cell>
          <cell r="C400" t="str">
            <v>田布施農高</v>
          </cell>
        </row>
        <row r="401">
          <cell r="A401">
            <v>428</v>
          </cell>
          <cell r="B401" t="str">
            <v>淺田　悠佳</v>
          </cell>
          <cell r="C401" t="str">
            <v>田布施農高</v>
          </cell>
        </row>
        <row r="402">
          <cell r="A402">
            <v>429</v>
          </cell>
          <cell r="B402" t="str">
            <v>小松　美帆</v>
          </cell>
          <cell r="C402" t="str">
            <v>田布施農高</v>
          </cell>
        </row>
        <row r="403">
          <cell r="A403">
            <v>430</v>
          </cell>
          <cell r="B403" t="str">
            <v>小野　聡美</v>
          </cell>
          <cell r="C403" t="str">
            <v>柳井商高</v>
          </cell>
        </row>
        <row r="404">
          <cell r="A404">
            <v>431</v>
          </cell>
          <cell r="B404" t="str">
            <v>堺　智美</v>
          </cell>
          <cell r="C404" t="str">
            <v>田布施農高</v>
          </cell>
        </row>
        <row r="405">
          <cell r="A405">
            <v>432</v>
          </cell>
          <cell r="B405" t="str">
            <v>河田　真美</v>
          </cell>
          <cell r="C405" t="str">
            <v>田布施農高</v>
          </cell>
        </row>
        <row r="406">
          <cell r="A406">
            <v>433</v>
          </cell>
          <cell r="B406" t="str">
            <v>畠中　里枝</v>
          </cell>
          <cell r="C406" t="str">
            <v>田布施農高</v>
          </cell>
        </row>
        <row r="407">
          <cell r="A407">
            <v>434</v>
          </cell>
          <cell r="B407" t="str">
            <v>新谷　香奈</v>
          </cell>
          <cell r="C407" t="str">
            <v>田布施農大島高</v>
          </cell>
        </row>
        <row r="408">
          <cell r="A408">
            <v>437</v>
          </cell>
          <cell r="B408" t="str">
            <v>中下　孝子</v>
          </cell>
          <cell r="C408" t="str">
            <v>柳井高</v>
          </cell>
        </row>
        <row r="409">
          <cell r="A409">
            <v>438</v>
          </cell>
          <cell r="B409" t="str">
            <v>野村　綾香</v>
          </cell>
          <cell r="C409" t="str">
            <v>柳井高</v>
          </cell>
        </row>
        <row r="410">
          <cell r="A410">
            <v>439</v>
          </cell>
          <cell r="B410" t="str">
            <v>弘中　和希</v>
          </cell>
          <cell r="C410" t="str">
            <v>柳井高</v>
          </cell>
        </row>
        <row r="411">
          <cell r="A411">
            <v>440</v>
          </cell>
          <cell r="B411" t="str">
            <v>珠山　光絵</v>
          </cell>
          <cell r="C411" t="str">
            <v>柳井高</v>
          </cell>
        </row>
        <row r="412">
          <cell r="A412">
            <v>441</v>
          </cell>
          <cell r="B412" t="str">
            <v>川崎　祐子</v>
          </cell>
          <cell r="C412" t="str">
            <v>柳井高</v>
          </cell>
        </row>
        <row r="413">
          <cell r="A413">
            <v>442</v>
          </cell>
          <cell r="B413" t="str">
            <v>宮田　朋子</v>
          </cell>
          <cell r="C413" t="str">
            <v>柳井高</v>
          </cell>
        </row>
        <row r="414">
          <cell r="A414">
            <v>443</v>
          </cell>
          <cell r="B414" t="str">
            <v>沖村　公美</v>
          </cell>
          <cell r="C414" t="str">
            <v>柳井高</v>
          </cell>
        </row>
        <row r="415">
          <cell r="A415">
            <v>445</v>
          </cell>
          <cell r="B415" t="str">
            <v>林　茉央里</v>
          </cell>
          <cell r="C415" t="str">
            <v>柳井工高</v>
          </cell>
        </row>
        <row r="416">
          <cell r="A416">
            <v>446</v>
          </cell>
          <cell r="B416" t="str">
            <v>福永　絵梨香</v>
          </cell>
          <cell r="C416" t="str">
            <v>柳井工高</v>
          </cell>
        </row>
        <row r="417">
          <cell r="A417">
            <v>447</v>
          </cell>
          <cell r="B417" t="str">
            <v>坂本　梨香</v>
          </cell>
          <cell r="C417" t="str">
            <v>柳井商高</v>
          </cell>
        </row>
        <row r="418">
          <cell r="A418">
            <v>448</v>
          </cell>
          <cell r="B418" t="str">
            <v>池岡　美里</v>
          </cell>
          <cell r="C418" t="str">
            <v>柳井商高</v>
          </cell>
        </row>
        <row r="419">
          <cell r="A419">
            <v>449</v>
          </cell>
          <cell r="B419" t="str">
            <v>板村　尚美</v>
          </cell>
          <cell r="C419" t="str">
            <v>柳井商高</v>
          </cell>
        </row>
        <row r="420">
          <cell r="A420">
            <v>450</v>
          </cell>
          <cell r="B420" t="str">
            <v>伊藤　藍</v>
          </cell>
          <cell r="C420" t="str">
            <v>柳井商高</v>
          </cell>
        </row>
        <row r="421">
          <cell r="A421">
            <v>451</v>
          </cell>
          <cell r="B421" t="str">
            <v>岡村　佳代</v>
          </cell>
          <cell r="C421" t="str">
            <v>柳井商高</v>
          </cell>
        </row>
        <row r="422">
          <cell r="A422">
            <v>452</v>
          </cell>
          <cell r="B422" t="str">
            <v>向井　千夏</v>
          </cell>
          <cell r="C422" t="str">
            <v>熊毛南高</v>
          </cell>
        </row>
        <row r="423">
          <cell r="A423">
            <v>453</v>
          </cell>
          <cell r="B423" t="str">
            <v>川口　友加</v>
          </cell>
          <cell r="C423" t="str">
            <v>柳井商高</v>
          </cell>
        </row>
        <row r="424">
          <cell r="A424">
            <v>454</v>
          </cell>
          <cell r="B424" t="str">
            <v>芦浦　摩美</v>
          </cell>
          <cell r="C424" t="str">
            <v>久賀高</v>
          </cell>
        </row>
        <row r="425">
          <cell r="A425">
            <v>455</v>
          </cell>
          <cell r="B425" t="str">
            <v>福原　吏絵</v>
          </cell>
          <cell r="C425" t="str">
            <v>久賀高</v>
          </cell>
        </row>
        <row r="426">
          <cell r="A426">
            <v>456</v>
          </cell>
          <cell r="B426" t="str">
            <v>田中　里枝</v>
          </cell>
          <cell r="C426" t="str">
            <v>安下庄高</v>
          </cell>
        </row>
        <row r="427">
          <cell r="A427">
            <v>457</v>
          </cell>
          <cell r="B427" t="str">
            <v>谷　愛美</v>
          </cell>
          <cell r="C427" t="str">
            <v>安下庄高</v>
          </cell>
        </row>
        <row r="428">
          <cell r="A428">
            <v>458</v>
          </cell>
          <cell r="B428" t="str">
            <v>谷　彩美</v>
          </cell>
          <cell r="C428" t="str">
            <v>安下庄高</v>
          </cell>
        </row>
        <row r="429">
          <cell r="A429">
            <v>459</v>
          </cell>
          <cell r="B429" t="str">
            <v>石嵜　美樹</v>
          </cell>
          <cell r="C429" t="str">
            <v>安下庄高</v>
          </cell>
        </row>
        <row r="430">
          <cell r="A430">
            <v>461</v>
          </cell>
          <cell r="B430" t="str">
            <v>浅井　理沙</v>
          </cell>
          <cell r="C430" t="str">
            <v>安下庄高</v>
          </cell>
        </row>
        <row r="431">
          <cell r="A431">
            <v>462</v>
          </cell>
          <cell r="B431" t="str">
            <v>河本　友佳里</v>
          </cell>
          <cell r="C431" t="str">
            <v>安下庄高</v>
          </cell>
        </row>
        <row r="432">
          <cell r="A432">
            <v>463</v>
          </cell>
          <cell r="B432" t="str">
            <v>沖川  未来</v>
          </cell>
          <cell r="C432" t="str">
            <v>大島商船高</v>
          </cell>
        </row>
        <row r="433">
          <cell r="A433">
            <v>464</v>
          </cell>
          <cell r="B433" t="str">
            <v>付田　麻菜美</v>
          </cell>
          <cell r="C433" t="str">
            <v>柳井商高</v>
          </cell>
        </row>
        <row r="434">
          <cell r="A434">
            <v>465</v>
          </cell>
          <cell r="B434" t="str">
            <v>西本　有希</v>
          </cell>
          <cell r="C434" t="str">
            <v>高水高</v>
          </cell>
        </row>
        <row r="435">
          <cell r="A435">
            <v>466</v>
          </cell>
          <cell r="B435" t="str">
            <v>福本　亜里沙</v>
          </cell>
          <cell r="C435" t="str">
            <v>高水高</v>
          </cell>
        </row>
        <row r="436">
          <cell r="A436">
            <v>467</v>
          </cell>
          <cell r="B436" t="str">
            <v>皿田　幸恵</v>
          </cell>
          <cell r="C436" t="str">
            <v>高水高</v>
          </cell>
        </row>
        <row r="437">
          <cell r="A437">
            <v>468</v>
          </cell>
          <cell r="B437" t="str">
            <v>新田　恭子</v>
          </cell>
          <cell r="C437" t="str">
            <v>高水高</v>
          </cell>
        </row>
        <row r="438">
          <cell r="A438">
            <v>469</v>
          </cell>
          <cell r="B438" t="str">
            <v>有馬　静香</v>
          </cell>
          <cell r="C438" t="str">
            <v>岩国高</v>
          </cell>
        </row>
        <row r="439">
          <cell r="A439">
            <v>470</v>
          </cell>
          <cell r="B439" t="str">
            <v>檜原　麻友子</v>
          </cell>
          <cell r="C439" t="str">
            <v>岩国高</v>
          </cell>
        </row>
        <row r="440">
          <cell r="A440">
            <v>471</v>
          </cell>
          <cell r="B440" t="str">
            <v>古田　奈々絵</v>
          </cell>
          <cell r="C440" t="str">
            <v>岩国高</v>
          </cell>
        </row>
        <row r="441">
          <cell r="A441">
            <v>472</v>
          </cell>
          <cell r="B441" t="str">
            <v>末永　綾香</v>
          </cell>
          <cell r="C441" t="str">
            <v>岩国高</v>
          </cell>
        </row>
        <row r="442">
          <cell r="A442">
            <v>473</v>
          </cell>
          <cell r="B442" t="str">
            <v>川本　美佳</v>
          </cell>
          <cell r="C442" t="str">
            <v>高森高</v>
          </cell>
        </row>
        <row r="443">
          <cell r="A443">
            <v>474</v>
          </cell>
          <cell r="B443" t="str">
            <v>石原　美智子</v>
          </cell>
          <cell r="C443" t="str">
            <v>柳井高</v>
          </cell>
        </row>
        <row r="444">
          <cell r="A444">
            <v>475</v>
          </cell>
          <cell r="B444" t="str">
            <v>松原　礼実</v>
          </cell>
          <cell r="C444" t="str">
            <v>柳井高</v>
          </cell>
        </row>
        <row r="445">
          <cell r="A445">
            <v>476</v>
          </cell>
          <cell r="B445" t="str">
            <v>西村　万里子</v>
          </cell>
          <cell r="C445" t="str">
            <v>柳井高</v>
          </cell>
        </row>
        <row r="446">
          <cell r="A446">
            <v>477</v>
          </cell>
          <cell r="B446" t="str">
            <v>後藤　久子</v>
          </cell>
          <cell r="C446" t="str">
            <v>柳井高</v>
          </cell>
        </row>
        <row r="447">
          <cell r="A447">
            <v>478</v>
          </cell>
          <cell r="B447" t="str">
            <v>新本　優</v>
          </cell>
          <cell r="C447" t="str">
            <v>柳井高</v>
          </cell>
        </row>
        <row r="448">
          <cell r="A448">
            <v>479</v>
          </cell>
          <cell r="B448" t="str">
            <v>岩長　美里</v>
          </cell>
          <cell r="C448" t="str">
            <v>柳井高</v>
          </cell>
        </row>
        <row r="449">
          <cell r="A449">
            <v>480</v>
          </cell>
          <cell r="B449" t="str">
            <v>茶木　恵子</v>
          </cell>
          <cell r="C449" t="str">
            <v>柳井高</v>
          </cell>
        </row>
        <row r="450">
          <cell r="A450">
            <v>481</v>
          </cell>
          <cell r="B450" t="str">
            <v>矢野　法子</v>
          </cell>
          <cell r="C450" t="str">
            <v>柳井高</v>
          </cell>
        </row>
        <row r="451">
          <cell r="A451">
            <v>482</v>
          </cell>
          <cell r="B451" t="str">
            <v>高瀬　みあき</v>
          </cell>
          <cell r="C451" t="str">
            <v>高水高</v>
          </cell>
        </row>
        <row r="452">
          <cell r="A452">
            <v>483</v>
          </cell>
          <cell r="B452" t="str">
            <v>田原　理加</v>
          </cell>
          <cell r="C452" t="str">
            <v>熊毛南高</v>
          </cell>
        </row>
        <row r="453">
          <cell r="A453">
            <v>484</v>
          </cell>
          <cell r="B453" t="str">
            <v>善村　友香</v>
          </cell>
          <cell r="C453" t="str">
            <v>熊毛南高</v>
          </cell>
        </row>
        <row r="454">
          <cell r="A454">
            <v>485</v>
          </cell>
          <cell r="B454" t="str">
            <v>藤川　多美子</v>
          </cell>
          <cell r="C454" t="str">
            <v>田布施農大島高</v>
          </cell>
        </row>
        <row r="455">
          <cell r="A455">
            <v>486</v>
          </cell>
          <cell r="B455" t="str">
            <v>高瀬　麻実</v>
          </cell>
          <cell r="C455" t="str">
            <v>田布施農大島高</v>
          </cell>
        </row>
        <row r="456">
          <cell r="A456">
            <v>487</v>
          </cell>
          <cell r="B456" t="str">
            <v>宇佐美　歩美</v>
          </cell>
          <cell r="C456" t="str">
            <v>田布施農大島高</v>
          </cell>
        </row>
        <row r="457">
          <cell r="A457">
            <v>488</v>
          </cell>
          <cell r="B457" t="str">
            <v>村中　仁実</v>
          </cell>
          <cell r="C457" t="str">
            <v>高水高</v>
          </cell>
        </row>
        <row r="458">
          <cell r="A458">
            <v>551</v>
          </cell>
          <cell r="B458" t="str">
            <v>玉野　友梨</v>
          </cell>
          <cell r="C458" t="str">
            <v>華陵高</v>
          </cell>
        </row>
        <row r="459">
          <cell r="A459">
            <v>552</v>
          </cell>
          <cell r="B459" t="str">
            <v>山田　まな実</v>
          </cell>
          <cell r="C459" t="str">
            <v>華陵高</v>
          </cell>
        </row>
        <row r="460">
          <cell r="A460">
            <v>553</v>
          </cell>
          <cell r="B460" t="str">
            <v>高松　和佳奈</v>
          </cell>
          <cell r="C460" t="str">
            <v>華陵高</v>
          </cell>
        </row>
        <row r="461">
          <cell r="A461">
            <v>554</v>
          </cell>
          <cell r="B461" t="str">
            <v>田中　美季</v>
          </cell>
          <cell r="C461" t="str">
            <v>華陵高</v>
          </cell>
        </row>
        <row r="462">
          <cell r="A462">
            <v>555</v>
          </cell>
          <cell r="B462" t="str">
            <v>岡田　明日香</v>
          </cell>
          <cell r="C462" t="str">
            <v>華陵高</v>
          </cell>
        </row>
        <row r="463">
          <cell r="A463">
            <v>557</v>
          </cell>
          <cell r="B463" t="str">
            <v>杖田　美穂</v>
          </cell>
          <cell r="C463" t="str">
            <v>華陵高</v>
          </cell>
        </row>
        <row r="464">
          <cell r="A464">
            <v>558</v>
          </cell>
          <cell r="B464" t="str">
            <v>福谷　彩乃</v>
          </cell>
          <cell r="C464" t="str">
            <v>華陵高</v>
          </cell>
        </row>
        <row r="465">
          <cell r="A465">
            <v>559</v>
          </cell>
          <cell r="B465" t="str">
            <v>横路　万悠子</v>
          </cell>
          <cell r="C465" t="str">
            <v>華陵高</v>
          </cell>
        </row>
        <row r="466">
          <cell r="A466">
            <v>560</v>
          </cell>
          <cell r="B466" t="str">
            <v>清水　聡美</v>
          </cell>
          <cell r="C466" t="str">
            <v>徳山高</v>
          </cell>
        </row>
        <row r="467">
          <cell r="A467">
            <v>562</v>
          </cell>
          <cell r="B467" t="str">
            <v>大亀　靖代</v>
          </cell>
          <cell r="C467" t="str">
            <v>徳山高</v>
          </cell>
        </row>
        <row r="468">
          <cell r="A468">
            <v>563</v>
          </cell>
          <cell r="B468" t="str">
            <v>山本　智子</v>
          </cell>
          <cell r="C468" t="str">
            <v>徳山高</v>
          </cell>
        </row>
        <row r="469">
          <cell r="A469">
            <v>564</v>
          </cell>
          <cell r="B469" t="str">
            <v>濱田　美香</v>
          </cell>
          <cell r="C469" t="str">
            <v>光高</v>
          </cell>
        </row>
        <row r="470">
          <cell r="A470">
            <v>565</v>
          </cell>
          <cell r="B470" t="str">
            <v>勘田　靖乃</v>
          </cell>
          <cell r="C470" t="str">
            <v>下松高</v>
          </cell>
        </row>
        <row r="471">
          <cell r="A471">
            <v>566</v>
          </cell>
          <cell r="B471" t="str">
            <v>島田　路子</v>
          </cell>
          <cell r="C471" t="str">
            <v>下松高</v>
          </cell>
        </row>
        <row r="472">
          <cell r="A472">
            <v>567</v>
          </cell>
          <cell r="B472" t="str">
            <v>秋元　麻沙江</v>
          </cell>
          <cell r="C472" t="str">
            <v>下松高</v>
          </cell>
        </row>
        <row r="473">
          <cell r="A473">
            <v>568</v>
          </cell>
          <cell r="B473" t="str">
            <v>大森　千愛</v>
          </cell>
          <cell r="C473" t="str">
            <v>下松高</v>
          </cell>
        </row>
        <row r="474">
          <cell r="A474">
            <v>569</v>
          </cell>
          <cell r="B474" t="str">
            <v>平野　綾美</v>
          </cell>
          <cell r="C474" t="str">
            <v>下松高</v>
          </cell>
        </row>
        <row r="475">
          <cell r="A475">
            <v>570</v>
          </cell>
          <cell r="B475" t="str">
            <v>山本　志保</v>
          </cell>
          <cell r="C475" t="str">
            <v>下松高</v>
          </cell>
        </row>
        <row r="476">
          <cell r="A476">
            <v>571</v>
          </cell>
          <cell r="B476" t="str">
            <v>藤井　亜梨沙</v>
          </cell>
          <cell r="C476" t="str">
            <v>下松高</v>
          </cell>
        </row>
        <row r="477">
          <cell r="A477">
            <v>572</v>
          </cell>
          <cell r="B477" t="str">
            <v>市延　真紀</v>
          </cell>
          <cell r="C477" t="str">
            <v>光高</v>
          </cell>
        </row>
        <row r="478">
          <cell r="A478">
            <v>573</v>
          </cell>
          <cell r="B478" t="str">
            <v>玉澤　恵利子</v>
          </cell>
          <cell r="C478" t="str">
            <v>光高</v>
          </cell>
        </row>
        <row r="479">
          <cell r="A479">
            <v>574</v>
          </cell>
          <cell r="B479" t="str">
            <v>藤村　靖子</v>
          </cell>
          <cell r="C479" t="str">
            <v>新南陽高</v>
          </cell>
        </row>
        <row r="480">
          <cell r="A480">
            <v>575</v>
          </cell>
          <cell r="B480" t="str">
            <v>与市園　恵里</v>
          </cell>
          <cell r="C480" t="str">
            <v>新南陽高</v>
          </cell>
        </row>
        <row r="481">
          <cell r="A481">
            <v>576</v>
          </cell>
          <cell r="B481" t="str">
            <v>松田　智子</v>
          </cell>
          <cell r="C481" t="str">
            <v>聖光高</v>
          </cell>
        </row>
        <row r="482">
          <cell r="A482">
            <v>577</v>
          </cell>
          <cell r="B482" t="str">
            <v>山下　瑞穂</v>
          </cell>
          <cell r="C482" t="str">
            <v>聖光高</v>
          </cell>
        </row>
        <row r="483">
          <cell r="A483">
            <v>578</v>
          </cell>
          <cell r="B483" t="str">
            <v>中村　理恵</v>
          </cell>
          <cell r="C483" t="str">
            <v>聖光高</v>
          </cell>
        </row>
        <row r="484">
          <cell r="A484">
            <v>579</v>
          </cell>
          <cell r="B484" t="str">
            <v>池内　麻知子</v>
          </cell>
          <cell r="C484" t="str">
            <v>聖光高</v>
          </cell>
        </row>
        <row r="485">
          <cell r="A485">
            <v>580</v>
          </cell>
          <cell r="B485" t="str">
            <v>冨田　江利奈</v>
          </cell>
          <cell r="C485" t="str">
            <v>聖光高</v>
          </cell>
        </row>
        <row r="486">
          <cell r="A486">
            <v>581</v>
          </cell>
          <cell r="B486" t="str">
            <v>三崎　美貴</v>
          </cell>
          <cell r="C486" t="str">
            <v>聖光高</v>
          </cell>
        </row>
        <row r="487">
          <cell r="A487">
            <v>582</v>
          </cell>
          <cell r="B487" t="str">
            <v>宮内　佳子</v>
          </cell>
          <cell r="C487" t="str">
            <v>光高</v>
          </cell>
        </row>
        <row r="488">
          <cell r="A488">
            <v>583</v>
          </cell>
          <cell r="B488" t="str">
            <v>藤本　佳菜絵</v>
          </cell>
          <cell r="C488" t="str">
            <v>光高</v>
          </cell>
        </row>
        <row r="489">
          <cell r="A489">
            <v>584</v>
          </cell>
          <cell r="B489" t="str">
            <v>原田　祐未</v>
          </cell>
          <cell r="C489" t="str">
            <v>徳山商高</v>
          </cell>
        </row>
        <row r="490">
          <cell r="A490">
            <v>585</v>
          </cell>
          <cell r="B490" t="str">
            <v>内山　美穂</v>
          </cell>
          <cell r="C490" t="str">
            <v>徳山商高</v>
          </cell>
        </row>
        <row r="491">
          <cell r="A491">
            <v>586</v>
          </cell>
          <cell r="B491" t="str">
            <v>林　南美</v>
          </cell>
          <cell r="C491" t="str">
            <v>徳山商高</v>
          </cell>
        </row>
        <row r="492">
          <cell r="A492">
            <v>587</v>
          </cell>
          <cell r="B492" t="str">
            <v>河村　知子</v>
          </cell>
          <cell r="C492" t="str">
            <v>徳山高</v>
          </cell>
        </row>
        <row r="493">
          <cell r="A493">
            <v>588</v>
          </cell>
          <cell r="B493" t="str">
            <v>飯田　百合江</v>
          </cell>
          <cell r="C493" t="str">
            <v>徳山高</v>
          </cell>
        </row>
        <row r="494">
          <cell r="A494">
            <v>589</v>
          </cell>
          <cell r="B494" t="str">
            <v>平山　千絵</v>
          </cell>
          <cell r="C494" t="str">
            <v>徳山高</v>
          </cell>
        </row>
        <row r="495">
          <cell r="A495">
            <v>590</v>
          </cell>
          <cell r="B495" t="str">
            <v>内布　奈保</v>
          </cell>
          <cell r="C495" t="str">
            <v>徳山高</v>
          </cell>
        </row>
        <row r="496">
          <cell r="A496">
            <v>591</v>
          </cell>
          <cell r="B496" t="str">
            <v>市川　綾乃</v>
          </cell>
          <cell r="C496" t="str">
            <v>徳山高</v>
          </cell>
        </row>
        <row r="497">
          <cell r="A497">
            <v>592</v>
          </cell>
          <cell r="B497" t="str">
            <v>大井　桃子</v>
          </cell>
          <cell r="C497" t="str">
            <v>徳山高</v>
          </cell>
        </row>
        <row r="498">
          <cell r="A498">
            <v>593</v>
          </cell>
          <cell r="B498" t="str">
            <v>波多野　仁美</v>
          </cell>
          <cell r="C498" t="str">
            <v>徳山高</v>
          </cell>
        </row>
        <row r="499">
          <cell r="A499">
            <v>594</v>
          </cell>
          <cell r="B499" t="str">
            <v>原田　佳央理</v>
          </cell>
          <cell r="C499" t="str">
            <v>徳山高</v>
          </cell>
        </row>
        <row r="500">
          <cell r="A500">
            <v>595</v>
          </cell>
          <cell r="B500" t="str">
            <v>原田　和恵</v>
          </cell>
          <cell r="C500" t="str">
            <v>徳山高</v>
          </cell>
        </row>
        <row r="501">
          <cell r="A501">
            <v>596</v>
          </cell>
          <cell r="B501" t="str">
            <v>小林　歩　</v>
          </cell>
          <cell r="C501" t="str">
            <v>徳山高</v>
          </cell>
        </row>
        <row r="502">
          <cell r="A502">
            <v>597</v>
          </cell>
          <cell r="B502" t="str">
            <v>宮﨑　裕子</v>
          </cell>
          <cell r="C502" t="str">
            <v>徳山高</v>
          </cell>
        </row>
        <row r="503">
          <cell r="A503">
            <v>598</v>
          </cell>
          <cell r="B503" t="str">
            <v>兼平　靖子</v>
          </cell>
          <cell r="C503" t="str">
            <v>徳山高</v>
          </cell>
        </row>
        <row r="504">
          <cell r="A504">
            <v>599</v>
          </cell>
          <cell r="B504" t="str">
            <v>田中　雅乃</v>
          </cell>
          <cell r="C504" t="str">
            <v>徳山高専高</v>
          </cell>
        </row>
        <row r="505">
          <cell r="A505">
            <v>600</v>
          </cell>
          <cell r="B505" t="str">
            <v>阿部　慶子</v>
          </cell>
          <cell r="C505" t="str">
            <v>徳山高専高</v>
          </cell>
        </row>
        <row r="506">
          <cell r="A506">
            <v>601</v>
          </cell>
          <cell r="B506" t="str">
            <v>吉開　菜央</v>
          </cell>
          <cell r="C506" t="str">
            <v>光高</v>
          </cell>
        </row>
        <row r="507">
          <cell r="A507">
            <v>602</v>
          </cell>
          <cell r="B507" t="str">
            <v>中原　美里</v>
          </cell>
          <cell r="C507" t="str">
            <v>光高</v>
          </cell>
        </row>
        <row r="508">
          <cell r="A508">
            <v>603</v>
          </cell>
          <cell r="B508" t="str">
            <v>藤田　真理維</v>
          </cell>
          <cell r="C508" t="str">
            <v>光高</v>
          </cell>
        </row>
        <row r="509">
          <cell r="A509">
            <v>604</v>
          </cell>
          <cell r="B509" t="str">
            <v>田畑　真璃花</v>
          </cell>
          <cell r="C509" t="str">
            <v>光高</v>
          </cell>
        </row>
        <row r="510">
          <cell r="A510">
            <v>605</v>
          </cell>
          <cell r="B510" t="str">
            <v>中村　仁美</v>
          </cell>
          <cell r="C510" t="str">
            <v>光高</v>
          </cell>
        </row>
        <row r="511">
          <cell r="A511">
            <v>606</v>
          </cell>
          <cell r="B511" t="str">
            <v>内田　美里</v>
          </cell>
          <cell r="C511" t="str">
            <v>光高</v>
          </cell>
        </row>
        <row r="512">
          <cell r="A512">
            <v>607</v>
          </cell>
          <cell r="B512" t="str">
            <v>豊田　桃子</v>
          </cell>
          <cell r="C512" t="str">
            <v>光高</v>
          </cell>
        </row>
        <row r="513">
          <cell r="A513">
            <v>608</v>
          </cell>
          <cell r="B513" t="str">
            <v>山本　美希</v>
          </cell>
          <cell r="C513" t="str">
            <v>光高</v>
          </cell>
        </row>
        <row r="514">
          <cell r="A514">
            <v>609</v>
          </cell>
          <cell r="B514" t="str">
            <v>矢野　実穂</v>
          </cell>
          <cell r="C514" t="str">
            <v>光高</v>
          </cell>
        </row>
        <row r="515">
          <cell r="A515">
            <v>610</v>
          </cell>
          <cell r="B515" t="str">
            <v>山根　佳子</v>
          </cell>
          <cell r="C515" t="str">
            <v>光丘高</v>
          </cell>
        </row>
        <row r="516">
          <cell r="A516">
            <v>611</v>
          </cell>
          <cell r="B516" t="str">
            <v>樋野　鈴香</v>
          </cell>
          <cell r="C516" t="str">
            <v>光丘高</v>
          </cell>
        </row>
        <row r="517">
          <cell r="A517">
            <v>612</v>
          </cell>
          <cell r="B517" t="str">
            <v>田中　亜沙美</v>
          </cell>
          <cell r="C517" t="str">
            <v>光丘高</v>
          </cell>
        </row>
        <row r="518">
          <cell r="A518">
            <v>613</v>
          </cell>
          <cell r="B518" t="str">
            <v>花本　美樹</v>
          </cell>
          <cell r="C518" t="str">
            <v>光丘高</v>
          </cell>
        </row>
        <row r="519">
          <cell r="A519">
            <v>614</v>
          </cell>
          <cell r="B519" t="str">
            <v>中野　沙希</v>
          </cell>
          <cell r="C519" t="str">
            <v>光丘高</v>
          </cell>
        </row>
        <row r="520">
          <cell r="A520">
            <v>615</v>
          </cell>
          <cell r="B520" t="str">
            <v>中村　恵子</v>
          </cell>
          <cell r="C520" t="str">
            <v>光丘高</v>
          </cell>
        </row>
        <row r="521">
          <cell r="A521">
            <v>616</v>
          </cell>
          <cell r="B521" t="str">
            <v>藤本　千晶</v>
          </cell>
          <cell r="C521" t="str">
            <v>光丘高</v>
          </cell>
        </row>
        <row r="522">
          <cell r="A522">
            <v>617</v>
          </cell>
          <cell r="B522" t="str">
            <v>瀬来  由加子</v>
          </cell>
          <cell r="C522" t="str">
            <v>光丘高</v>
          </cell>
        </row>
        <row r="523">
          <cell r="A523">
            <v>618</v>
          </cell>
          <cell r="B523" t="str">
            <v>久保田　絢</v>
          </cell>
          <cell r="C523" t="str">
            <v>光丘高</v>
          </cell>
        </row>
        <row r="524">
          <cell r="A524">
            <v>619</v>
          </cell>
          <cell r="B524" t="str">
            <v>藤井　靖子</v>
          </cell>
          <cell r="C524" t="str">
            <v>徳山工高</v>
          </cell>
        </row>
        <row r="525">
          <cell r="A525">
            <v>620</v>
          </cell>
          <cell r="B525" t="str">
            <v>本廣　彩乃</v>
          </cell>
          <cell r="C525" t="str">
            <v>徳山工高</v>
          </cell>
        </row>
        <row r="526">
          <cell r="A526">
            <v>621</v>
          </cell>
          <cell r="B526" t="str">
            <v>守川　美穂</v>
          </cell>
          <cell r="C526" t="str">
            <v>下松高</v>
          </cell>
        </row>
        <row r="527">
          <cell r="A527">
            <v>622</v>
          </cell>
          <cell r="B527" t="str">
            <v>白橋　文菜</v>
          </cell>
          <cell r="C527" t="str">
            <v>下松高</v>
          </cell>
        </row>
        <row r="528">
          <cell r="A528">
            <v>623</v>
          </cell>
          <cell r="B528" t="str">
            <v>縄田　有衣子</v>
          </cell>
          <cell r="C528" t="str">
            <v>下松高</v>
          </cell>
        </row>
        <row r="529">
          <cell r="A529">
            <v>624</v>
          </cell>
          <cell r="B529" t="str">
            <v>本保　詠美</v>
          </cell>
          <cell r="C529" t="str">
            <v>光高</v>
          </cell>
        </row>
        <row r="530">
          <cell r="A530">
            <v>625</v>
          </cell>
          <cell r="B530" t="str">
            <v>河村　あやか</v>
          </cell>
          <cell r="C530" t="str">
            <v>下松高</v>
          </cell>
        </row>
        <row r="531">
          <cell r="A531">
            <v>626</v>
          </cell>
          <cell r="B531" t="str">
            <v>藤岡　花恵</v>
          </cell>
          <cell r="C531" t="str">
            <v>下松高</v>
          </cell>
        </row>
        <row r="532">
          <cell r="A532">
            <v>627</v>
          </cell>
          <cell r="B532" t="str">
            <v>原田　結希</v>
          </cell>
          <cell r="C532" t="str">
            <v>下松高</v>
          </cell>
        </row>
        <row r="533">
          <cell r="A533">
            <v>628</v>
          </cell>
          <cell r="B533" t="str">
            <v>近藤　麻美</v>
          </cell>
          <cell r="C533" t="str">
            <v>聖光高</v>
          </cell>
        </row>
        <row r="534">
          <cell r="A534">
            <v>629</v>
          </cell>
          <cell r="B534" t="str">
            <v>岡崎　明日香</v>
          </cell>
          <cell r="C534" t="str">
            <v>聖光高</v>
          </cell>
        </row>
        <row r="535">
          <cell r="A535">
            <v>630</v>
          </cell>
          <cell r="B535" t="str">
            <v>大町　瞳</v>
          </cell>
          <cell r="C535" t="str">
            <v>徳山商高</v>
          </cell>
        </row>
        <row r="536">
          <cell r="A536">
            <v>631</v>
          </cell>
          <cell r="B536" t="str">
            <v>山本　麻美</v>
          </cell>
          <cell r="C536" t="str">
            <v>徳山商高</v>
          </cell>
        </row>
        <row r="537">
          <cell r="A537">
            <v>632</v>
          </cell>
          <cell r="B537" t="str">
            <v>山下　睦美</v>
          </cell>
          <cell r="C537" t="str">
            <v>下松高</v>
          </cell>
        </row>
        <row r="538">
          <cell r="A538">
            <v>633</v>
          </cell>
          <cell r="B538" t="str">
            <v>髙橋　知紗</v>
          </cell>
          <cell r="C538" t="str">
            <v>徳山高</v>
          </cell>
        </row>
        <row r="539">
          <cell r="A539">
            <v>634</v>
          </cell>
          <cell r="B539" t="str">
            <v>濵田　愛</v>
          </cell>
          <cell r="C539" t="str">
            <v>徳山高</v>
          </cell>
        </row>
        <row r="540">
          <cell r="A540">
            <v>635</v>
          </cell>
          <cell r="B540" t="str">
            <v>相本　美波</v>
          </cell>
          <cell r="C540" t="str">
            <v>徳山高</v>
          </cell>
        </row>
        <row r="541">
          <cell r="A541">
            <v>637</v>
          </cell>
          <cell r="B541" t="str">
            <v>泉　希穂</v>
          </cell>
          <cell r="C541" t="str">
            <v>光高</v>
          </cell>
        </row>
        <row r="542">
          <cell r="A542">
            <v>638</v>
          </cell>
          <cell r="B542" t="str">
            <v>西村　菜々</v>
          </cell>
          <cell r="C542" t="str">
            <v>光高</v>
          </cell>
        </row>
        <row r="543">
          <cell r="A543">
            <v>639</v>
          </cell>
          <cell r="B543" t="str">
            <v>河村　基世</v>
          </cell>
          <cell r="C543" t="str">
            <v>光高</v>
          </cell>
        </row>
        <row r="544">
          <cell r="A544">
            <v>640</v>
          </cell>
          <cell r="B544" t="str">
            <v>内冨　春奈</v>
          </cell>
          <cell r="C544" t="str">
            <v>光高</v>
          </cell>
        </row>
        <row r="545">
          <cell r="A545">
            <v>641</v>
          </cell>
          <cell r="B545" t="str">
            <v>福井　梨乃</v>
          </cell>
          <cell r="C545" t="str">
            <v>徳山商高</v>
          </cell>
        </row>
        <row r="546">
          <cell r="A546">
            <v>642</v>
          </cell>
          <cell r="B546" t="str">
            <v>大木　彩加</v>
          </cell>
          <cell r="C546" t="str">
            <v>光丘高</v>
          </cell>
        </row>
        <row r="547">
          <cell r="A547">
            <v>643</v>
          </cell>
          <cell r="B547" t="str">
            <v>松本　裕美</v>
          </cell>
          <cell r="C547" t="str">
            <v>光丘高</v>
          </cell>
        </row>
        <row r="548">
          <cell r="A548">
            <v>701</v>
          </cell>
          <cell r="B548" t="str">
            <v>佐々井　和香</v>
          </cell>
          <cell r="C548" t="str">
            <v>西京高</v>
          </cell>
        </row>
        <row r="549">
          <cell r="A549">
            <v>702</v>
          </cell>
          <cell r="B549" t="str">
            <v>藤井　千尋</v>
          </cell>
          <cell r="C549" t="str">
            <v>西京高</v>
          </cell>
        </row>
        <row r="550">
          <cell r="A550">
            <v>703</v>
          </cell>
          <cell r="B550" t="str">
            <v>石原　由夏</v>
          </cell>
          <cell r="C550" t="str">
            <v>西京高</v>
          </cell>
        </row>
        <row r="551">
          <cell r="A551">
            <v>704</v>
          </cell>
          <cell r="B551" t="str">
            <v>道給　礼奈</v>
          </cell>
          <cell r="C551" t="str">
            <v>西京高</v>
          </cell>
        </row>
        <row r="552">
          <cell r="A552">
            <v>705</v>
          </cell>
          <cell r="B552" t="str">
            <v>村田　和美</v>
          </cell>
          <cell r="C552" t="str">
            <v>西京高</v>
          </cell>
        </row>
        <row r="553">
          <cell r="A553">
            <v>706</v>
          </cell>
          <cell r="B553" t="str">
            <v>角屋　由佳</v>
          </cell>
          <cell r="C553" t="str">
            <v>西京高</v>
          </cell>
        </row>
        <row r="554">
          <cell r="A554">
            <v>707</v>
          </cell>
          <cell r="B554" t="str">
            <v>杉村　遥</v>
          </cell>
          <cell r="C554" t="str">
            <v>西京高</v>
          </cell>
        </row>
        <row r="555">
          <cell r="A555">
            <v>708</v>
          </cell>
          <cell r="B555" t="str">
            <v>浜田　仁未</v>
          </cell>
          <cell r="C555" t="str">
            <v>西京高</v>
          </cell>
        </row>
        <row r="556">
          <cell r="A556">
            <v>709</v>
          </cell>
          <cell r="B556" t="str">
            <v>栢　さとみ</v>
          </cell>
          <cell r="C556" t="str">
            <v>西京高</v>
          </cell>
        </row>
        <row r="557">
          <cell r="A557">
            <v>710</v>
          </cell>
          <cell r="B557" t="str">
            <v>宮﨑　喜美乃</v>
          </cell>
          <cell r="C557" t="str">
            <v>西京高</v>
          </cell>
        </row>
        <row r="558">
          <cell r="A558">
            <v>711</v>
          </cell>
          <cell r="B558" t="str">
            <v>山下　恵梨香</v>
          </cell>
          <cell r="C558" t="str">
            <v>西京高</v>
          </cell>
        </row>
        <row r="559">
          <cell r="A559">
            <v>712</v>
          </cell>
          <cell r="B559" t="str">
            <v>石津　早智子</v>
          </cell>
          <cell r="C559" t="str">
            <v>西京高</v>
          </cell>
        </row>
        <row r="560">
          <cell r="A560">
            <v>713</v>
          </cell>
          <cell r="B560" t="str">
            <v>江﨑　友香</v>
          </cell>
          <cell r="C560" t="str">
            <v>西京高</v>
          </cell>
        </row>
        <row r="561">
          <cell r="A561">
            <v>714</v>
          </cell>
          <cell r="B561" t="str">
            <v>金子　夏季</v>
          </cell>
          <cell r="C561" t="str">
            <v>西京高</v>
          </cell>
        </row>
        <row r="562">
          <cell r="A562">
            <v>715</v>
          </cell>
          <cell r="B562" t="str">
            <v>椎葉　恵利香</v>
          </cell>
          <cell r="C562" t="str">
            <v>西京高</v>
          </cell>
        </row>
        <row r="563">
          <cell r="A563">
            <v>716</v>
          </cell>
          <cell r="B563" t="str">
            <v>松永　京子</v>
          </cell>
          <cell r="C563" t="str">
            <v>西京高</v>
          </cell>
        </row>
        <row r="564">
          <cell r="A564">
            <v>717</v>
          </cell>
          <cell r="B564" t="str">
            <v>福井　麻梨香</v>
          </cell>
          <cell r="C564" t="str">
            <v>西京高</v>
          </cell>
        </row>
        <row r="565">
          <cell r="A565">
            <v>718</v>
          </cell>
          <cell r="B565" t="str">
            <v>宮崎　彩子</v>
          </cell>
          <cell r="C565" t="str">
            <v>西京高</v>
          </cell>
        </row>
        <row r="566">
          <cell r="A566">
            <v>719</v>
          </cell>
          <cell r="B566" t="str">
            <v>下野　綾子</v>
          </cell>
          <cell r="C566" t="str">
            <v>西京高</v>
          </cell>
        </row>
        <row r="567">
          <cell r="A567">
            <v>720</v>
          </cell>
          <cell r="B567" t="str">
            <v>藤川　京子</v>
          </cell>
          <cell r="C567" t="str">
            <v>西京高</v>
          </cell>
        </row>
        <row r="568">
          <cell r="A568">
            <v>721</v>
          </cell>
          <cell r="B568" t="str">
            <v>綿谷　美樹</v>
          </cell>
          <cell r="C568" t="str">
            <v>西京高</v>
          </cell>
        </row>
        <row r="569">
          <cell r="A569">
            <v>722</v>
          </cell>
          <cell r="B569" t="str">
            <v>岡本　志津香</v>
          </cell>
          <cell r="C569" t="str">
            <v>佐波高</v>
          </cell>
        </row>
        <row r="570">
          <cell r="A570">
            <v>723</v>
          </cell>
          <cell r="B570" t="str">
            <v>穴吹　梨紗</v>
          </cell>
          <cell r="C570" t="str">
            <v>佐波高</v>
          </cell>
        </row>
        <row r="571">
          <cell r="A571">
            <v>725</v>
          </cell>
          <cell r="B571" t="str">
            <v>内田　ひかり</v>
          </cell>
          <cell r="C571" t="str">
            <v>誠英高</v>
          </cell>
        </row>
        <row r="572">
          <cell r="A572">
            <v>726</v>
          </cell>
          <cell r="B572" t="str">
            <v>三坂　奈緒子</v>
          </cell>
          <cell r="C572" t="str">
            <v>誠英高</v>
          </cell>
        </row>
        <row r="573">
          <cell r="A573">
            <v>727</v>
          </cell>
          <cell r="B573" t="str">
            <v>野崎　由香利</v>
          </cell>
          <cell r="C573" t="str">
            <v>誠英高</v>
          </cell>
        </row>
        <row r="574">
          <cell r="A574">
            <v>728</v>
          </cell>
          <cell r="B574" t="str">
            <v>山城　なぎさ</v>
          </cell>
          <cell r="C574" t="str">
            <v>誠英高</v>
          </cell>
        </row>
        <row r="575">
          <cell r="A575">
            <v>729</v>
          </cell>
          <cell r="B575" t="str">
            <v>佐伯　綾香</v>
          </cell>
          <cell r="C575" t="str">
            <v>誠英高</v>
          </cell>
        </row>
        <row r="576">
          <cell r="A576">
            <v>730</v>
          </cell>
          <cell r="B576" t="str">
            <v>恒屋　美貴</v>
          </cell>
          <cell r="C576" t="str">
            <v>誠英高</v>
          </cell>
        </row>
        <row r="577">
          <cell r="A577">
            <v>731</v>
          </cell>
          <cell r="B577" t="str">
            <v>中島　歩美</v>
          </cell>
          <cell r="C577" t="str">
            <v>誠英高</v>
          </cell>
        </row>
        <row r="578">
          <cell r="A578">
            <v>732</v>
          </cell>
          <cell r="B578" t="str">
            <v>山本　真浪</v>
          </cell>
          <cell r="C578" t="str">
            <v>誠英高</v>
          </cell>
        </row>
        <row r="579">
          <cell r="A579">
            <v>733</v>
          </cell>
          <cell r="B579" t="str">
            <v>吉永　晴菜</v>
          </cell>
          <cell r="C579" t="str">
            <v>誠英高</v>
          </cell>
        </row>
        <row r="580">
          <cell r="A580">
            <v>734</v>
          </cell>
          <cell r="B580" t="str">
            <v>楊井　春香</v>
          </cell>
          <cell r="C580" t="str">
            <v>誠英高</v>
          </cell>
        </row>
        <row r="581">
          <cell r="A581">
            <v>735</v>
          </cell>
          <cell r="B581" t="str">
            <v>平佐　祥子</v>
          </cell>
          <cell r="C581" t="str">
            <v>誠英高</v>
          </cell>
        </row>
        <row r="582">
          <cell r="A582">
            <v>736</v>
          </cell>
          <cell r="B582" t="str">
            <v>金子　希</v>
          </cell>
          <cell r="C582" t="str">
            <v>中村女子高</v>
          </cell>
        </row>
        <row r="583">
          <cell r="A583">
            <v>737</v>
          </cell>
          <cell r="B583" t="str">
            <v>竹中　亜砂美</v>
          </cell>
          <cell r="C583" t="str">
            <v>中村女子高</v>
          </cell>
        </row>
        <row r="584">
          <cell r="A584">
            <v>738</v>
          </cell>
          <cell r="B584" t="str">
            <v>田中　静香</v>
          </cell>
          <cell r="C584" t="str">
            <v>中村女子高</v>
          </cell>
        </row>
        <row r="585">
          <cell r="A585">
            <v>739</v>
          </cell>
          <cell r="B585" t="str">
            <v>宮腰　布紗子</v>
          </cell>
          <cell r="C585" t="str">
            <v>中村女子高</v>
          </cell>
        </row>
        <row r="586">
          <cell r="A586">
            <v>740</v>
          </cell>
          <cell r="B586" t="str">
            <v>山本　育美</v>
          </cell>
          <cell r="C586" t="str">
            <v>中村女子高</v>
          </cell>
        </row>
        <row r="587">
          <cell r="A587">
            <v>741</v>
          </cell>
          <cell r="B587" t="str">
            <v>頼岡　綾子</v>
          </cell>
          <cell r="C587" t="str">
            <v>中村女子高</v>
          </cell>
        </row>
        <row r="588">
          <cell r="A588">
            <v>742</v>
          </cell>
          <cell r="B588" t="str">
            <v>黒土　愛理</v>
          </cell>
          <cell r="C588" t="str">
            <v>中村女子高</v>
          </cell>
        </row>
        <row r="589">
          <cell r="A589">
            <v>743</v>
          </cell>
          <cell r="B589" t="str">
            <v>清水　香那</v>
          </cell>
          <cell r="C589" t="str">
            <v>中村女子高</v>
          </cell>
        </row>
        <row r="590">
          <cell r="A590">
            <v>744</v>
          </cell>
          <cell r="B590" t="str">
            <v>松村　綾恵</v>
          </cell>
          <cell r="C590" t="str">
            <v>野田学園高</v>
          </cell>
        </row>
        <row r="591">
          <cell r="A591">
            <v>745</v>
          </cell>
          <cell r="B591" t="str">
            <v>上田  詩穂</v>
          </cell>
          <cell r="C591" t="str">
            <v>防府高</v>
          </cell>
        </row>
        <row r="592">
          <cell r="A592">
            <v>746</v>
          </cell>
          <cell r="B592" t="str">
            <v>村田  早希</v>
          </cell>
          <cell r="C592" t="str">
            <v>防府高</v>
          </cell>
        </row>
        <row r="593">
          <cell r="A593">
            <v>747</v>
          </cell>
          <cell r="B593" t="str">
            <v>井上　友貴</v>
          </cell>
          <cell r="C593" t="str">
            <v>防府高</v>
          </cell>
        </row>
        <row r="594">
          <cell r="A594">
            <v>748</v>
          </cell>
          <cell r="B594" t="str">
            <v>白水　聖美</v>
          </cell>
          <cell r="C594" t="str">
            <v>防府高</v>
          </cell>
        </row>
        <row r="595">
          <cell r="A595">
            <v>749</v>
          </cell>
          <cell r="B595" t="str">
            <v>山田　順恵</v>
          </cell>
          <cell r="C595" t="str">
            <v>防府高</v>
          </cell>
        </row>
        <row r="596">
          <cell r="A596">
            <v>750</v>
          </cell>
          <cell r="B596" t="str">
            <v>二本松　由明子</v>
          </cell>
          <cell r="C596" t="str">
            <v>防府高</v>
          </cell>
        </row>
        <row r="597">
          <cell r="A597">
            <v>751</v>
          </cell>
          <cell r="B597" t="str">
            <v>藤津　留美</v>
          </cell>
          <cell r="C597" t="str">
            <v>防府高</v>
          </cell>
        </row>
        <row r="598">
          <cell r="A598">
            <v>752</v>
          </cell>
          <cell r="B598" t="str">
            <v>末繁　君佳</v>
          </cell>
          <cell r="C598" t="str">
            <v>防府商高</v>
          </cell>
        </row>
        <row r="599">
          <cell r="A599">
            <v>753</v>
          </cell>
          <cell r="B599" t="str">
            <v>清水　千悦子</v>
          </cell>
          <cell r="C599" t="str">
            <v>防府商高</v>
          </cell>
        </row>
        <row r="600">
          <cell r="A600">
            <v>754</v>
          </cell>
          <cell r="B600" t="str">
            <v>大野　惠子</v>
          </cell>
          <cell r="C600" t="str">
            <v>防府商高</v>
          </cell>
        </row>
        <row r="601">
          <cell r="A601">
            <v>755</v>
          </cell>
          <cell r="B601" t="str">
            <v>藤本　万里</v>
          </cell>
          <cell r="C601" t="str">
            <v>防府商高</v>
          </cell>
        </row>
        <row r="602">
          <cell r="A602">
            <v>756</v>
          </cell>
          <cell r="B602" t="str">
            <v>中山　佳子</v>
          </cell>
          <cell r="C602" t="str">
            <v>防府西高</v>
          </cell>
        </row>
        <row r="603">
          <cell r="A603">
            <v>757</v>
          </cell>
          <cell r="B603" t="str">
            <v>播磨　蘭</v>
          </cell>
          <cell r="C603" t="str">
            <v>山口農高</v>
          </cell>
        </row>
        <row r="604">
          <cell r="A604">
            <v>758</v>
          </cell>
          <cell r="B604" t="str">
            <v>岩原　伊代</v>
          </cell>
          <cell r="C604" t="str">
            <v>山口高</v>
          </cell>
        </row>
        <row r="605">
          <cell r="A605">
            <v>759</v>
          </cell>
          <cell r="B605" t="str">
            <v>岩本　珠実</v>
          </cell>
          <cell r="C605" t="str">
            <v>山口高</v>
          </cell>
        </row>
        <row r="606">
          <cell r="A606">
            <v>760</v>
          </cell>
          <cell r="B606" t="str">
            <v>藏増　理沙</v>
          </cell>
          <cell r="C606" t="str">
            <v>山口高</v>
          </cell>
        </row>
        <row r="607">
          <cell r="A607">
            <v>761</v>
          </cell>
          <cell r="B607" t="str">
            <v>長弘　友加里</v>
          </cell>
          <cell r="C607" t="str">
            <v>山口高</v>
          </cell>
        </row>
        <row r="608">
          <cell r="A608">
            <v>762</v>
          </cell>
          <cell r="B608" t="str">
            <v>那須　祐子</v>
          </cell>
          <cell r="C608" t="str">
            <v>山口高</v>
          </cell>
        </row>
        <row r="609">
          <cell r="A609">
            <v>763</v>
          </cell>
          <cell r="B609" t="str">
            <v>右田　可奈</v>
          </cell>
          <cell r="C609" t="str">
            <v>山口高</v>
          </cell>
        </row>
        <row r="610">
          <cell r="A610">
            <v>764</v>
          </cell>
          <cell r="B610" t="str">
            <v>三吉　唯香</v>
          </cell>
          <cell r="C610" t="str">
            <v>山口高</v>
          </cell>
        </row>
        <row r="611">
          <cell r="A611">
            <v>765</v>
          </cell>
          <cell r="B611" t="str">
            <v>中田　葵</v>
          </cell>
          <cell r="C611" t="str">
            <v>山口高</v>
          </cell>
        </row>
        <row r="612">
          <cell r="A612">
            <v>766</v>
          </cell>
          <cell r="B612" t="str">
            <v>上田　容子</v>
          </cell>
          <cell r="C612" t="str">
            <v>山口高</v>
          </cell>
        </row>
        <row r="613">
          <cell r="A613">
            <v>767</v>
          </cell>
          <cell r="B613" t="str">
            <v>前田　晴香</v>
          </cell>
          <cell r="C613" t="str">
            <v>山口鴻城高</v>
          </cell>
        </row>
        <row r="614">
          <cell r="A614">
            <v>768</v>
          </cell>
          <cell r="B614" t="str">
            <v>藤村　静香</v>
          </cell>
          <cell r="C614" t="str">
            <v>山口鴻城高</v>
          </cell>
        </row>
        <row r="615">
          <cell r="A615">
            <v>769</v>
          </cell>
          <cell r="B615" t="str">
            <v>福井　諒子</v>
          </cell>
          <cell r="C615" t="str">
            <v>山口鴻城高</v>
          </cell>
        </row>
        <row r="616">
          <cell r="A616">
            <v>770</v>
          </cell>
          <cell r="B616" t="str">
            <v>中村　瀬奈</v>
          </cell>
          <cell r="C616" t="str">
            <v>山口鴻城高</v>
          </cell>
        </row>
        <row r="617">
          <cell r="A617">
            <v>771</v>
          </cell>
          <cell r="B617" t="str">
            <v>中村　和泉</v>
          </cell>
          <cell r="C617" t="str">
            <v>山口鴻城高</v>
          </cell>
        </row>
        <row r="618">
          <cell r="A618">
            <v>772</v>
          </cell>
          <cell r="B618" t="str">
            <v>中嶋　美穂</v>
          </cell>
          <cell r="C618" t="str">
            <v>山口鴻城高</v>
          </cell>
        </row>
        <row r="619">
          <cell r="A619">
            <v>773</v>
          </cell>
          <cell r="B619" t="str">
            <v>山本  悠理乃</v>
          </cell>
          <cell r="C619" t="str">
            <v>山口鴻城高</v>
          </cell>
        </row>
        <row r="620">
          <cell r="A620">
            <v>774</v>
          </cell>
          <cell r="B620" t="str">
            <v>廣橋　智美</v>
          </cell>
          <cell r="C620" t="str">
            <v>山口中央高</v>
          </cell>
        </row>
        <row r="621">
          <cell r="A621">
            <v>775</v>
          </cell>
          <cell r="B621" t="str">
            <v>前原　葵</v>
          </cell>
          <cell r="C621" t="str">
            <v>山口中央高</v>
          </cell>
        </row>
        <row r="622">
          <cell r="A622">
            <v>776</v>
          </cell>
          <cell r="B622" t="str">
            <v>千知松　由希</v>
          </cell>
          <cell r="C622" t="str">
            <v>山口中央高</v>
          </cell>
        </row>
        <row r="623">
          <cell r="A623">
            <v>777</v>
          </cell>
          <cell r="B623" t="str">
            <v>新井　奈々</v>
          </cell>
          <cell r="C623" t="str">
            <v>山口中央高</v>
          </cell>
        </row>
        <row r="624">
          <cell r="A624">
            <v>778</v>
          </cell>
          <cell r="B624" t="str">
            <v>井上　彩香</v>
          </cell>
          <cell r="C624" t="str">
            <v>山口中央高</v>
          </cell>
        </row>
        <row r="625">
          <cell r="A625">
            <v>779</v>
          </cell>
          <cell r="B625" t="str">
            <v>田中　咲穂</v>
          </cell>
          <cell r="C625" t="str">
            <v>山口中央高</v>
          </cell>
        </row>
        <row r="626">
          <cell r="A626">
            <v>780</v>
          </cell>
          <cell r="B626" t="str">
            <v>佐々岡　多和恵</v>
          </cell>
          <cell r="C626" t="str">
            <v>山口中央高</v>
          </cell>
        </row>
        <row r="627">
          <cell r="A627">
            <v>781</v>
          </cell>
          <cell r="B627" t="str">
            <v>吉松　弥希</v>
          </cell>
          <cell r="C627" t="str">
            <v>山口中央高</v>
          </cell>
        </row>
        <row r="628">
          <cell r="A628">
            <v>783</v>
          </cell>
          <cell r="B628" t="str">
            <v>阿部　美佳</v>
          </cell>
          <cell r="C628" t="str">
            <v>山口農高</v>
          </cell>
        </row>
        <row r="629">
          <cell r="A629">
            <v>784</v>
          </cell>
          <cell r="B629" t="str">
            <v>岡田　美幸</v>
          </cell>
          <cell r="C629" t="str">
            <v>山口農高</v>
          </cell>
        </row>
        <row r="630">
          <cell r="A630">
            <v>785</v>
          </cell>
          <cell r="B630" t="str">
            <v>阿武　成美</v>
          </cell>
          <cell r="C630" t="str">
            <v>中村女子高</v>
          </cell>
        </row>
        <row r="631">
          <cell r="A631">
            <v>786</v>
          </cell>
          <cell r="B631" t="str">
            <v>村田　美波</v>
          </cell>
          <cell r="C631" t="str">
            <v>中村女子高</v>
          </cell>
        </row>
        <row r="632">
          <cell r="A632">
            <v>787</v>
          </cell>
          <cell r="B632" t="str">
            <v>岡村　安希</v>
          </cell>
          <cell r="C632" t="str">
            <v>中村女子高</v>
          </cell>
        </row>
        <row r="633">
          <cell r="A633">
            <v>788</v>
          </cell>
          <cell r="B633" t="str">
            <v>河田　千穂</v>
          </cell>
          <cell r="C633" t="str">
            <v>中村女子高</v>
          </cell>
        </row>
        <row r="634">
          <cell r="A634">
            <v>789</v>
          </cell>
          <cell r="B634" t="str">
            <v>飯田　優希</v>
          </cell>
          <cell r="C634" t="str">
            <v>防府西高</v>
          </cell>
        </row>
        <row r="635">
          <cell r="A635">
            <v>790</v>
          </cell>
          <cell r="B635" t="str">
            <v>梅森　楓</v>
          </cell>
          <cell r="C635" t="str">
            <v>防府西高</v>
          </cell>
        </row>
        <row r="636">
          <cell r="A636">
            <v>791</v>
          </cell>
          <cell r="B636" t="str">
            <v>三輪　睦</v>
          </cell>
          <cell r="C636" t="str">
            <v>防府西高</v>
          </cell>
        </row>
        <row r="637">
          <cell r="A637">
            <v>792</v>
          </cell>
          <cell r="B637" t="str">
            <v>山本  由紀子</v>
          </cell>
          <cell r="C637" t="str">
            <v>多々良高</v>
          </cell>
        </row>
        <row r="638">
          <cell r="A638">
            <v>793</v>
          </cell>
          <cell r="B638" t="str">
            <v>大隅  麻里乃</v>
          </cell>
          <cell r="C638" t="str">
            <v>多々良高</v>
          </cell>
        </row>
        <row r="639">
          <cell r="A639">
            <v>794</v>
          </cell>
          <cell r="B639" t="str">
            <v>山本  実奈</v>
          </cell>
          <cell r="C639" t="str">
            <v>多々良高</v>
          </cell>
        </row>
        <row r="640">
          <cell r="A640">
            <v>795</v>
          </cell>
          <cell r="B640" t="str">
            <v>山本  侑美</v>
          </cell>
          <cell r="C640" t="str">
            <v>多々良高</v>
          </cell>
        </row>
        <row r="641">
          <cell r="A641">
            <v>796</v>
          </cell>
          <cell r="B641" t="str">
            <v>勝井　美都</v>
          </cell>
          <cell r="C641" t="str">
            <v>山口鴻城高</v>
          </cell>
        </row>
        <row r="642">
          <cell r="A642">
            <v>797</v>
          </cell>
          <cell r="B642" t="str">
            <v>クリスチャン　静香</v>
          </cell>
          <cell r="C642" t="str">
            <v>山口鴻城高</v>
          </cell>
        </row>
        <row r="643">
          <cell r="A643">
            <v>798</v>
          </cell>
          <cell r="B643" t="str">
            <v>佐藤　加奈子</v>
          </cell>
          <cell r="C643" t="str">
            <v>山口鴻城高</v>
          </cell>
        </row>
        <row r="644">
          <cell r="A644">
            <v>799</v>
          </cell>
          <cell r="B644" t="str">
            <v>石川　鮎美</v>
          </cell>
          <cell r="C644" t="str">
            <v>山口鴻城高</v>
          </cell>
        </row>
        <row r="645">
          <cell r="A645">
            <v>800</v>
          </cell>
          <cell r="B645" t="str">
            <v>佐藤　沙紀</v>
          </cell>
          <cell r="C645" t="str">
            <v>山口鴻城高</v>
          </cell>
        </row>
        <row r="646">
          <cell r="A646">
            <v>801</v>
          </cell>
          <cell r="B646" t="str">
            <v>橋羽　めぐみ</v>
          </cell>
          <cell r="C646" t="str">
            <v>山口鴻城高</v>
          </cell>
        </row>
        <row r="647">
          <cell r="A647">
            <v>802</v>
          </cell>
          <cell r="B647" t="str">
            <v>原田　祐里</v>
          </cell>
          <cell r="C647" t="str">
            <v>山口鴻城高</v>
          </cell>
        </row>
        <row r="648">
          <cell r="A648">
            <v>803</v>
          </cell>
          <cell r="B648" t="str">
            <v>角　美穂子</v>
          </cell>
          <cell r="C648" t="str">
            <v>西京高</v>
          </cell>
        </row>
        <row r="649">
          <cell r="A649">
            <v>804</v>
          </cell>
          <cell r="B649" t="str">
            <v>吉野　有香</v>
          </cell>
          <cell r="C649" t="str">
            <v>山口農高</v>
          </cell>
        </row>
        <row r="650">
          <cell r="A650">
            <v>805</v>
          </cell>
          <cell r="B650" t="str">
            <v>國弘  なつみ</v>
          </cell>
          <cell r="C650" t="str">
            <v>防府高</v>
          </cell>
        </row>
        <row r="651">
          <cell r="A651">
            <v>806</v>
          </cell>
          <cell r="B651" t="str">
            <v>磯村  知明</v>
          </cell>
          <cell r="C651" t="str">
            <v>防府高</v>
          </cell>
        </row>
        <row r="652">
          <cell r="A652">
            <v>807</v>
          </cell>
          <cell r="B652" t="str">
            <v>中村　有紀子</v>
          </cell>
          <cell r="C652" t="str">
            <v>山口中央高</v>
          </cell>
        </row>
        <row r="653">
          <cell r="A653">
            <v>808</v>
          </cell>
          <cell r="B653" t="str">
            <v>高木　まどか</v>
          </cell>
          <cell r="C653" t="str">
            <v>防府西高</v>
          </cell>
        </row>
        <row r="654">
          <cell r="A654">
            <v>809</v>
          </cell>
          <cell r="B654" t="str">
            <v>岩田　裕美子</v>
          </cell>
          <cell r="C654" t="str">
            <v>防府西高</v>
          </cell>
        </row>
        <row r="655">
          <cell r="A655">
            <v>810</v>
          </cell>
          <cell r="B655" t="str">
            <v>大谷　望</v>
          </cell>
          <cell r="C655" t="str">
            <v>山口高</v>
          </cell>
        </row>
        <row r="656">
          <cell r="A656">
            <v>811</v>
          </cell>
          <cell r="B656" t="str">
            <v>領家　聡子</v>
          </cell>
          <cell r="C656" t="str">
            <v>山口高</v>
          </cell>
        </row>
        <row r="657">
          <cell r="A657">
            <v>812</v>
          </cell>
          <cell r="B657" t="str">
            <v>小松　菜緒</v>
          </cell>
          <cell r="C657" t="str">
            <v>山口高</v>
          </cell>
        </row>
        <row r="658">
          <cell r="A658">
            <v>813</v>
          </cell>
          <cell r="B658" t="str">
            <v>山本　有紀</v>
          </cell>
          <cell r="C658" t="str">
            <v>山口高</v>
          </cell>
        </row>
        <row r="659">
          <cell r="A659">
            <v>814</v>
          </cell>
          <cell r="B659" t="str">
            <v>吹屋　三佐子</v>
          </cell>
          <cell r="C659" t="str">
            <v>山口高</v>
          </cell>
        </row>
        <row r="660">
          <cell r="A660">
            <v>815</v>
          </cell>
          <cell r="B660" t="str">
            <v>濱田　麻維</v>
          </cell>
          <cell r="C660" t="str">
            <v>山口高</v>
          </cell>
        </row>
        <row r="661">
          <cell r="A661">
            <v>816</v>
          </cell>
          <cell r="B661" t="str">
            <v>野村　成代</v>
          </cell>
          <cell r="C661" t="str">
            <v>中村女子高</v>
          </cell>
        </row>
        <row r="662">
          <cell r="A662">
            <v>817</v>
          </cell>
          <cell r="B662" t="str">
            <v>三宅　遥</v>
          </cell>
          <cell r="C662" t="str">
            <v>中村女子高</v>
          </cell>
        </row>
        <row r="663">
          <cell r="A663">
            <v>818</v>
          </cell>
          <cell r="B663" t="str">
            <v>松田　智恵</v>
          </cell>
          <cell r="C663" t="str">
            <v>山口鴻城高</v>
          </cell>
        </row>
        <row r="664">
          <cell r="A664">
            <v>819</v>
          </cell>
          <cell r="B664" t="str">
            <v>原　沙都美</v>
          </cell>
          <cell r="C664" t="str">
            <v>山口中央高</v>
          </cell>
        </row>
        <row r="665">
          <cell r="A665">
            <v>820</v>
          </cell>
          <cell r="B665" t="str">
            <v>村田  愛美</v>
          </cell>
          <cell r="C665" t="str">
            <v>防府高</v>
          </cell>
        </row>
        <row r="666">
          <cell r="A666">
            <v>851</v>
          </cell>
          <cell r="B666" t="str">
            <v>野村　仁恵</v>
          </cell>
          <cell r="C666" t="str">
            <v>厚狭高</v>
          </cell>
        </row>
        <row r="667">
          <cell r="A667">
            <v>852</v>
          </cell>
          <cell r="B667" t="str">
            <v>西村　優子</v>
          </cell>
          <cell r="C667" t="str">
            <v>厚狭高</v>
          </cell>
        </row>
        <row r="668">
          <cell r="A668">
            <v>853</v>
          </cell>
          <cell r="B668" t="str">
            <v>門口　美菜</v>
          </cell>
          <cell r="C668" t="str">
            <v>厚狭高</v>
          </cell>
        </row>
        <row r="669">
          <cell r="A669">
            <v>854</v>
          </cell>
          <cell r="B669" t="str">
            <v>沖田　優</v>
          </cell>
          <cell r="C669" t="str">
            <v>厚狭高</v>
          </cell>
        </row>
        <row r="670">
          <cell r="A670">
            <v>855</v>
          </cell>
          <cell r="B670" t="str">
            <v>石川　すおみ</v>
          </cell>
          <cell r="C670" t="str">
            <v>宇部高</v>
          </cell>
        </row>
        <row r="671">
          <cell r="A671">
            <v>856</v>
          </cell>
          <cell r="B671" t="str">
            <v>佐々木　文緒</v>
          </cell>
          <cell r="C671" t="str">
            <v>宇部高</v>
          </cell>
        </row>
        <row r="672">
          <cell r="A672">
            <v>857</v>
          </cell>
          <cell r="B672" t="str">
            <v>高橋　美妃</v>
          </cell>
          <cell r="C672" t="str">
            <v>宇部高</v>
          </cell>
        </row>
        <row r="673">
          <cell r="A673">
            <v>858</v>
          </cell>
          <cell r="B673" t="str">
            <v>富永　彩香</v>
          </cell>
          <cell r="C673" t="str">
            <v>宇部高</v>
          </cell>
        </row>
        <row r="674">
          <cell r="A674">
            <v>859</v>
          </cell>
          <cell r="B674" t="str">
            <v>麻生　祐未</v>
          </cell>
          <cell r="C674" t="str">
            <v>宇部高</v>
          </cell>
        </row>
        <row r="675">
          <cell r="A675">
            <v>860</v>
          </cell>
          <cell r="B675" t="str">
            <v>里中　志帆</v>
          </cell>
          <cell r="C675" t="str">
            <v>宇部高</v>
          </cell>
        </row>
        <row r="676">
          <cell r="A676">
            <v>861</v>
          </cell>
          <cell r="B676" t="str">
            <v>中田　多恵</v>
          </cell>
          <cell r="C676" t="str">
            <v>宇部高</v>
          </cell>
        </row>
        <row r="677">
          <cell r="A677">
            <v>862</v>
          </cell>
          <cell r="B677" t="str">
            <v>山本　奈津美</v>
          </cell>
          <cell r="C677" t="str">
            <v>宇部高</v>
          </cell>
        </row>
        <row r="678">
          <cell r="A678">
            <v>863</v>
          </cell>
          <cell r="B678" t="str">
            <v>尾崎　綾菜</v>
          </cell>
          <cell r="C678" t="str">
            <v>宇部工高</v>
          </cell>
        </row>
        <row r="679">
          <cell r="A679">
            <v>864</v>
          </cell>
          <cell r="B679" t="str">
            <v>李　栄愛</v>
          </cell>
          <cell r="C679" t="str">
            <v>宇部商高</v>
          </cell>
        </row>
        <row r="680">
          <cell r="A680">
            <v>865</v>
          </cell>
          <cell r="B680" t="str">
            <v>佐々木　汐絵</v>
          </cell>
          <cell r="C680" t="str">
            <v>宇部商高</v>
          </cell>
        </row>
        <row r="681">
          <cell r="A681">
            <v>866</v>
          </cell>
          <cell r="B681" t="str">
            <v>深津　美奈子</v>
          </cell>
          <cell r="C681" t="str">
            <v>宇部商高</v>
          </cell>
        </row>
        <row r="682">
          <cell r="A682">
            <v>867</v>
          </cell>
          <cell r="B682" t="str">
            <v>村田　真悠子</v>
          </cell>
          <cell r="C682" t="str">
            <v>宇部商高</v>
          </cell>
        </row>
        <row r="683">
          <cell r="A683">
            <v>868</v>
          </cell>
          <cell r="B683" t="str">
            <v>笹原　郁江</v>
          </cell>
          <cell r="C683" t="str">
            <v>宇部商高</v>
          </cell>
        </row>
        <row r="684">
          <cell r="A684">
            <v>869</v>
          </cell>
          <cell r="B684" t="str">
            <v>志田　桃子</v>
          </cell>
          <cell r="C684" t="str">
            <v>宇部商高</v>
          </cell>
        </row>
        <row r="685">
          <cell r="A685">
            <v>870</v>
          </cell>
          <cell r="B685" t="str">
            <v>糸藤　夏美</v>
          </cell>
          <cell r="C685" t="str">
            <v>宇部商高</v>
          </cell>
        </row>
        <row r="686">
          <cell r="A686">
            <v>871</v>
          </cell>
          <cell r="B686" t="str">
            <v>田辺　彩華</v>
          </cell>
          <cell r="C686" t="str">
            <v>宇部商高</v>
          </cell>
        </row>
        <row r="687">
          <cell r="A687">
            <v>872</v>
          </cell>
          <cell r="B687" t="str">
            <v>西村　美穂</v>
          </cell>
          <cell r="C687" t="str">
            <v>宇部商高</v>
          </cell>
        </row>
        <row r="688">
          <cell r="A688">
            <v>873</v>
          </cell>
          <cell r="B688" t="str">
            <v>山本　倫子</v>
          </cell>
          <cell r="C688" t="str">
            <v>宇部商高</v>
          </cell>
        </row>
        <row r="689">
          <cell r="A689">
            <v>874</v>
          </cell>
          <cell r="B689" t="str">
            <v>原田　麻未</v>
          </cell>
          <cell r="C689" t="str">
            <v>宇部商高</v>
          </cell>
        </row>
        <row r="690">
          <cell r="A690">
            <v>875</v>
          </cell>
          <cell r="B690" t="str">
            <v>椎木　美菜</v>
          </cell>
          <cell r="C690" t="str">
            <v>宇部商高</v>
          </cell>
        </row>
        <row r="691">
          <cell r="A691">
            <v>876</v>
          </cell>
          <cell r="B691" t="str">
            <v>澤木　美佐</v>
          </cell>
          <cell r="C691" t="str">
            <v>宇部商高</v>
          </cell>
        </row>
        <row r="692">
          <cell r="A692">
            <v>877</v>
          </cell>
          <cell r="B692" t="str">
            <v>津村　実咲</v>
          </cell>
          <cell r="C692" t="str">
            <v>宇部中央高</v>
          </cell>
        </row>
        <row r="693">
          <cell r="A693">
            <v>878</v>
          </cell>
          <cell r="B693" t="str">
            <v>河口　遥</v>
          </cell>
          <cell r="C693" t="str">
            <v>宇部中央高</v>
          </cell>
        </row>
        <row r="694">
          <cell r="A694">
            <v>879</v>
          </cell>
          <cell r="B694" t="str">
            <v>木原　加奈子</v>
          </cell>
          <cell r="C694" t="str">
            <v>宇部中央高</v>
          </cell>
        </row>
        <row r="695">
          <cell r="A695">
            <v>880</v>
          </cell>
          <cell r="B695" t="str">
            <v>三宅　ちさ</v>
          </cell>
          <cell r="C695" t="str">
            <v>宇部中央高</v>
          </cell>
        </row>
        <row r="696">
          <cell r="A696">
            <v>881</v>
          </cell>
          <cell r="B696" t="str">
            <v>斉藤　佑実子</v>
          </cell>
          <cell r="C696" t="str">
            <v>宇部中央高</v>
          </cell>
        </row>
        <row r="697">
          <cell r="A697">
            <v>882</v>
          </cell>
          <cell r="B697" t="str">
            <v>篠崎　美也子</v>
          </cell>
          <cell r="C697" t="str">
            <v>宇部中央高</v>
          </cell>
        </row>
        <row r="698">
          <cell r="A698">
            <v>883</v>
          </cell>
          <cell r="B698" t="str">
            <v>藤本　朋夏</v>
          </cell>
          <cell r="C698" t="str">
            <v>宇部中央高</v>
          </cell>
        </row>
        <row r="699">
          <cell r="A699">
            <v>884</v>
          </cell>
          <cell r="B699" t="str">
            <v>山田　あかね</v>
          </cell>
          <cell r="C699" t="str">
            <v>宇部中央高</v>
          </cell>
        </row>
        <row r="700">
          <cell r="A700">
            <v>885</v>
          </cell>
          <cell r="B700" t="str">
            <v>清家　美和</v>
          </cell>
          <cell r="C700" t="str">
            <v>宇部中央高</v>
          </cell>
        </row>
        <row r="701">
          <cell r="A701">
            <v>886</v>
          </cell>
          <cell r="B701" t="str">
            <v>中村　聡美</v>
          </cell>
          <cell r="C701" t="str">
            <v>宇部中央高</v>
          </cell>
        </row>
        <row r="702">
          <cell r="A702">
            <v>887</v>
          </cell>
          <cell r="B702" t="str">
            <v>中村　郁香</v>
          </cell>
          <cell r="C702" t="str">
            <v>宇部中央高</v>
          </cell>
        </row>
        <row r="703">
          <cell r="A703">
            <v>888</v>
          </cell>
          <cell r="B703" t="str">
            <v>小林　美穂</v>
          </cell>
          <cell r="C703" t="str">
            <v>宇部西高</v>
          </cell>
        </row>
        <row r="704">
          <cell r="A704">
            <v>889</v>
          </cell>
          <cell r="B704" t="str">
            <v>河野　愛美</v>
          </cell>
          <cell r="C704" t="str">
            <v>宇部西高</v>
          </cell>
        </row>
        <row r="705">
          <cell r="A705">
            <v>890</v>
          </cell>
          <cell r="B705" t="str">
            <v>木原　裕子</v>
          </cell>
          <cell r="C705" t="str">
            <v>宇部西高</v>
          </cell>
        </row>
        <row r="706">
          <cell r="A706">
            <v>891</v>
          </cell>
          <cell r="B706" t="str">
            <v>柏木　夕佳</v>
          </cell>
          <cell r="C706" t="str">
            <v>宇部西高</v>
          </cell>
        </row>
        <row r="707">
          <cell r="A707">
            <v>892</v>
          </cell>
          <cell r="B707" t="str">
            <v>浅谷　圭子</v>
          </cell>
          <cell r="C707" t="str">
            <v>宇部西高</v>
          </cell>
        </row>
        <row r="708">
          <cell r="A708">
            <v>893</v>
          </cell>
          <cell r="B708" t="str">
            <v>片山　恵里</v>
          </cell>
          <cell r="C708" t="str">
            <v>宇部西高</v>
          </cell>
        </row>
        <row r="709">
          <cell r="A709">
            <v>894</v>
          </cell>
          <cell r="B709" t="str">
            <v>木村　由衣</v>
          </cell>
          <cell r="C709" t="str">
            <v>宇部西高</v>
          </cell>
        </row>
        <row r="710">
          <cell r="A710">
            <v>895</v>
          </cell>
          <cell r="B710" t="str">
            <v>竹内　万里</v>
          </cell>
          <cell r="C710" t="str">
            <v>宇部西高</v>
          </cell>
        </row>
        <row r="711">
          <cell r="A711">
            <v>896</v>
          </cell>
          <cell r="B711" t="str">
            <v>長尾　知美</v>
          </cell>
          <cell r="C711" t="str">
            <v>宇部西高</v>
          </cell>
        </row>
        <row r="712">
          <cell r="A712">
            <v>897</v>
          </cell>
          <cell r="B712" t="str">
            <v>平田　早紀</v>
          </cell>
          <cell r="C712" t="str">
            <v>宇部西高</v>
          </cell>
        </row>
        <row r="713">
          <cell r="A713">
            <v>898</v>
          </cell>
          <cell r="B713" t="str">
            <v>日下　渚</v>
          </cell>
          <cell r="C713" t="str">
            <v>宇部西高</v>
          </cell>
        </row>
        <row r="714">
          <cell r="A714">
            <v>899</v>
          </cell>
          <cell r="B714" t="str">
            <v>吉村　奈緒子</v>
          </cell>
          <cell r="C714" t="str">
            <v>宇部西高</v>
          </cell>
        </row>
        <row r="715">
          <cell r="A715">
            <v>900</v>
          </cell>
          <cell r="B715" t="str">
            <v>坪河　蓉子</v>
          </cell>
          <cell r="C715" t="str">
            <v>小野田高</v>
          </cell>
        </row>
        <row r="716">
          <cell r="A716">
            <v>901</v>
          </cell>
          <cell r="B716" t="str">
            <v>檜垣　茉日美</v>
          </cell>
          <cell r="C716" t="str">
            <v>小野田高</v>
          </cell>
        </row>
        <row r="717">
          <cell r="A717">
            <v>902</v>
          </cell>
          <cell r="B717" t="str">
            <v>濱野　知美</v>
          </cell>
          <cell r="C717" t="str">
            <v>小野田高</v>
          </cell>
        </row>
        <row r="718">
          <cell r="A718">
            <v>903</v>
          </cell>
          <cell r="B718" t="str">
            <v>下井　成美</v>
          </cell>
          <cell r="C718" t="str">
            <v>小野田高</v>
          </cell>
        </row>
        <row r="719">
          <cell r="A719">
            <v>904</v>
          </cell>
          <cell r="B719" t="str">
            <v>金子　奈津希</v>
          </cell>
          <cell r="C719" t="str">
            <v>小野田高</v>
          </cell>
        </row>
        <row r="720">
          <cell r="A720">
            <v>905</v>
          </cell>
          <cell r="B720" t="str">
            <v>内田　裕子</v>
          </cell>
          <cell r="C720" t="str">
            <v>小野田高</v>
          </cell>
        </row>
        <row r="721">
          <cell r="A721">
            <v>906</v>
          </cell>
          <cell r="B721" t="str">
            <v>河口　瞳</v>
          </cell>
          <cell r="C721" t="str">
            <v>小野田高</v>
          </cell>
        </row>
        <row r="722">
          <cell r="A722">
            <v>907</v>
          </cell>
          <cell r="B722" t="str">
            <v>水野　香織</v>
          </cell>
          <cell r="C722" t="str">
            <v>小野田高</v>
          </cell>
        </row>
        <row r="723">
          <cell r="A723">
            <v>908</v>
          </cell>
          <cell r="B723" t="str">
            <v>小林　祐子</v>
          </cell>
          <cell r="C723" t="str">
            <v>小野田高</v>
          </cell>
        </row>
        <row r="724">
          <cell r="A724">
            <v>909</v>
          </cell>
          <cell r="B724" t="str">
            <v>藤　桃子</v>
          </cell>
          <cell r="C724" t="str">
            <v>香川高</v>
          </cell>
        </row>
        <row r="725">
          <cell r="A725">
            <v>910</v>
          </cell>
          <cell r="B725" t="str">
            <v>尾崎　　望</v>
          </cell>
          <cell r="C725" t="str">
            <v>香川高</v>
          </cell>
        </row>
        <row r="726">
          <cell r="A726">
            <v>911</v>
          </cell>
          <cell r="B726" t="str">
            <v>末廣　佳奈恵</v>
          </cell>
          <cell r="C726" t="str">
            <v>香川高</v>
          </cell>
        </row>
        <row r="727">
          <cell r="A727">
            <v>912</v>
          </cell>
          <cell r="B727" t="str">
            <v>木下　美紀</v>
          </cell>
          <cell r="C727" t="str">
            <v>香川高</v>
          </cell>
        </row>
        <row r="728">
          <cell r="A728">
            <v>914</v>
          </cell>
          <cell r="B728" t="str">
            <v>三宅　夏美</v>
          </cell>
          <cell r="C728" t="str">
            <v>慶進高</v>
          </cell>
        </row>
        <row r="729">
          <cell r="A729">
            <v>915</v>
          </cell>
          <cell r="B729" t="str">
            <v>白澤　菜弓</v>
          </cell>
          <cell r="C729" t="str">
            <v>慶進高</v>
          </cell>
        </row>
        <row r="730">
          <cell r="A730">
            <v>916</v>
          </cell>
          <cell r="B730" t="str">
            <v>榮村　奈都紀</v>
          </cell>
          <cell r="C730" t="str">
            <v>慶進高</v>
          </cell>
        </row>
        <row r="731">
          <cell r="A731">
            <v>917</v>
          </cell>
          <cell r="B731" t="str">
            <v>上野　祐紀子</v>
          </cell>
          <cell r="C731" t="str">
            <v>慶進高</v>
          </cell>
        </row>
        <row r="732">
          <cell r="A732">
            <v>918</v>
          </cell>
          <cell r="B732" t="str">
            <v>山田　綾香</v>
          </cell>
          <cell r="C732" t="str">
            <v>宇部高</v>
          </cell>
        </row>
        <row r="733">
          <cell r="A733">
            <v>919</v>
          </cell>
          <cell r="B733" t="str">
            <v>北島　あや</v>
          </cell>
          <cell r="C733" t="str">
            <v>宇部高</v>
          </cell>
        </row>
        <row r="734">
          <cell r="A734">
            <v>920</v>
          </cell>
          <cell r="B734" t="str">
            <v>大賀　佳子</v>
          </cell>
          <cell r="C734" t="str">
            <v>慶進高</v>
          </cell>
        </row>
        <row r="735">
          <cell r="A735">
            <v>921</v>
          </cell>
          <cell r="B735" t="str">
            <v>秋山　祥恵</v>
          </cell>
          <cell r="C735" t="str">
            <v>宇部商高</v>
          </cell>
        </row>
        <row r="736">
          <cell r="A736">
            <v>922</v>
          </cell>
          <cell r="B736" t="str">
            <v>村田　陽子</v>
          </cell>
          <cell r="C736" t="str">
            <v>宇部商高</v>
          </cell>
        </row>
        <row r="737">
          <cell r="A737">
            <v>923</v>
          </cell>
          <cell r="B737" t="str">
            <v>細川　佳美</v>
          </cell>
          <cell r="C737" t="str">
            <v>香川高</v>
          </cell>
        </row>
        <row r="738">
          <cell r="A738">
            <v>924</v>
          </cell>
          <cell r="B738" t="str">
            <v>藤田　晴香</v>
          </cell>
          <cell r="C738" t="str">
            <v>香川高</v>
          </cell>
        </row>
        <row r="739">
          <cell r="A739">
            <v>925</v>
          </cell>
          <cell r="B739" t="str">
            <v>岩崎　信子</v>
          </cell>
          <cell r="C739" t="str">
            <v>宇部西高</v>
          </cell>
        </row>
        <row r="740">
          <cell r="A740">
            <v>926</v>
          </cell>
          <cell r="B740" t="str">
            <v>佐々木　泉</v>
          </cell>
          <cell r="C740" t="str">
            <v>宇部西高</v>
          </cell>
        </row>
        <row r="741">
          <cell r="A741">
            <v>927</v>
          </cell>
          <cell r="B741" t="str">
            <v>作本　成美</v>
          </cell>
          <cell r="C741" t="str">
            <v>宇部西高</v>
          </cell>
        </row>
        <row r="742">
          <cell r="A742">
            <v>928</v>
          </cell>
          <cell r="B742" t="str">
            <v>廣瀬　真由</v>
          </cell>
          <cell r="C742" t="str">
            <v>宇部西高</v>
          </cell>
        </row>
        <row r="743">
          <cell r="A743">
            <v>929</v>
          </cell>
          <cell r="B743" t="str">
            <v>河野　浩美</v>
          </cell>
          <cell r="C743" t="str">
            <v>宇部西高</v>
          </cell>
        </row>
        <row r="744">
          <cell r="A744">
            <v>930</v>
          </cell>
          <cell r="B744" t="str">
            <v>中村　衣里</v>
          </cell>
          <cell r="C744" t="str">
            <v>宇部高</v>
          </cell>
        </row>
        <row r="745">
          <cell r="A745">
            <v>931</v>
          </cell>
          <cell r="B745" t="str">
            <v>宮崎　友里恵</v>
          </cell>
          <cell r="C745" t="str">
            <v>宇部商高</v>
          </cell>
        </row>
        <row r="746">
          <cell r="A746">
            <v>932</v>
          </cell>
          <cell r="B746" t="str">
            <v>福村　茜</v>
          </cell>
          <cell r="C746" t="str">
            <v>宇部商高</v>
          </cell>
        </row>
        <row r="747">
          <cell r="A747">
            <v>933</v>
          </cell>
          <cell r="B747" t="str">
            <v>松岡　奈未恵</v>
          </cell>
          <cell r="C747" t="str">
            <v>宇部商高</v>
          </cell>
        </row>
        <row r="748">
          <cell r="A748">
            <v>934</v>
          </cell>
          <cell r="B748" t="str">
            <v>鮫島　佳世</v>
          </cell>
          <cell r="C748" t="str">
            <v>宇部商高</v>
          </cell>
        </row>
        <row r="749">
          <cell r="A749">
            <v>935</v>
          </cell>
          <cell r="B749" t="str">
            <v>東　由佳</v>
          </cell>
          <cell r="C749" t="str">
            <v>厚狭高</v>
          </cell>
        </row>
        <row r="750">
          <cell r="A750">
            <v>936</v>
          </cell>
          <cell r="B750" t="str">
            <v>吉岡　由貴</v>
          </cell>
          <cell r="C750" t="str">
            <v>厚狭高</v>
          </cell>
        </row>
        <row r="751">
          <cell r="A751">
            <v>937</v>
          </cell>
          <cell r="B751" t="str">
            <v>佐々木　千春</v>
          </cell>
          <cell r="C751" t="str">
            <v>厚狭高</v>
          </cell>
        </row>
        <row r="752">
          <cell r="A752">
            <v>938</v>
          </cell>
          <cell r="B752" t="str">
            <v>石田　綾子</v>
          </cell>
          <cell r="C752" t="str">
            <v>小野田高</v>
          </cell>
        </row>
        <row r="753">
          <cell r="A753">
            <v>939</v>
          </cell>
          <cell r="B753" t="str">
            <v>川畑　江里</v>
          </cell>
          <cell r="C753" t="str">
            <v>小野田高</v>
          </cell>
        </row>
        <row r="754">
          <cell r="A754">
            <v>940</v>
          </cell>
          <cell r="B754" t="str">
            <v>森岡　真未</v>
          </cell>
          <cell r="C754" t="str">
            <v>小野田高</v>
          </cell>
        </row>
        <row r="755">
          <cell r="A755">
            <v>941</v>
          </cell>
          <cell r="B755" t="str">
            <v>岡田　智美</v>
          </cell>
          <cell r="C755" t="str">
            <v>宇部高専高</v>
          </cell>
        </row>
        <row r="756">
          <cell r="A756">
            <v>942</v>
          </cell>
          <cell r="B756" t="str">
            <v>民谷　祐美子</v>
          </cell>
          <cell r="C756" t="str">
            <v>宇部高専高</v>
          </cell>
        </row>
        <row r="757">
          <cell r="A757">
            <v>943</v>
          </cell>
          <cell r="B757" t="str">
            <v>水口　碧衣</v>
          </cell>
          <cell r="C757" t="str">
            <v>宇部高専高</v>
          </cell>
        </row>
        <row r="758">
          <cell r="A758">
            <v>913</v>
          </cell>
          <cell r="B758" t="str">
            <v>河内　美那</v>
          </cell>
          <cell r="C758" t="str">
            <v>慶進高</v>
          </cell>
        </row>
        <row r="759">
          <cell r="A759">
            <v>645</v>
          </cell>
          <cell r="B759" t="str">
            <v>福田　愛見</v>
          </cell>
          <cell r="C759" t="str">
            <v>聖光高</v>
          </cell>
        </row>
        <row r="760">
          <cell r="A760">
            <v>636</v>
          </cell>
          <cell r="B760" t="str">
            <v>花岡　淳美</v>
          </cell>
          <cell r="C760" t="str">
            <v>聖光高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72"/>
  <sheetViews>
    <sheetView showZeros="0" workbookViewId="0" topLeftCell="A270">
      <selection activeCell="A396" sqref="A396"/>
    </sheetView>
  </sheetViews>
  <sheetFormatPr defaultColWidth="9.00390625" defaultRowHeight="13.5"/>
  <cols>
    <col min="1" max="1" width="3.375" style="2" customWidth="1"/>
    <col min="2" max="2" width="4.875" style="2" customWidth="1"/>
    <col min="3" max="3" width="0.37109375" style="2" customWidth="1"/>
    <col min="4" max="4" width="8.125" style="2" customWidth="1"/>
    <col min="5" max="5" width="1.625" style="2" customWidth="1"/>
    <col min="6" max="6" width="3.875" style="2" customWidth="1"/>
    <col min="7" max="7" width="4.875" style="2" customWidth="1"/>
    <col min="8" max="8" width="2.00390625" style="2" customWidth="1"/>
    <col min="9" max="9" width="2.625" style="2" customWidth="1"/>
    <col min="10" max="10" width="5.125" style="88" customWidth="1"/>
    <col min="11" max="11" width="5.25390625" style="3" customWidth="1"/>
    <col min="12" max="14" width="3.375" style="2" customWidth="1"/>
    <col min="15" max="15" width="4.875" style="2" customWidth="1"/>
    <col min="16" max="16" width="0.37109375" style="2" customWidth="1"/>
    <col min="17" max="17" width="8.125" style="2" customWidth="1"/>
    <col min="18" max="18" width="1.625" style="2" customWidth="1"/>
    <col min="19" max="19" width="3.875" style="2" customWidth="1"/>
    <col min="20" max="20" width="4.875" style="2" customWidth="1"/>
    <col min="21" max="21" width="2.00390625" style="2" customWidth="1"/>
    <col min="22" max="22" width="2.625" style="2" customWidth="1"/>
    <col min="23" max="23" width="5.125" style="3" customWidth="1"/>
    <col min="24" max="24" width="5.25390625" style="3" customWidth="1"/>
    <col min="30" max="39" width="1.25" style="0" customWidth="1"/>
    <col min="40" max="41" width="8.00390625" style="0" customWidth="1"/>
    <col min="44" max="44" width="3.375" style="2" customWidth="1"/>
    <col min="45" max="45" width="4.875" style="2" customWidth="1"/>
    <col min="46" max="46" width="0.37109375" style="2" customWidth="1"/>
    <col min="47" max="47" width="8.125" style="2" customWidth="1"/>
    <col min="48" max="48" width="1.625" style="2" customWidth="1"/>
    <col min="49" max="49" width="3.875" style="2" customWidth="1"/>
    <col min="50" max="50" width="4.875" style="2" customWidth="1"/>
    <col min="51" max="51" width="2.00390625" style="2" customWidth="1"/>
    <col min="52" max="52" width="2.625" style="2" customWidth="1"/>
    <col min="53" max="53" width="5.125" style="88" customWidth="1"/>
    <col min="54" max="54" width="5.25390625" style="88" customWidth="1"/>
    <col min="55" max="57" width="3.375" style="2" customWidth="1"/>
    <col min="58" max="58" width="4.875" style="2" customWidth="1"/>
    <col min="59" max="59" width="0.37109375" style="2" customWidth="1"/>
    <col min="60" max="60" width="8.125" style="2" customWidth="1"/>
    <col min="61" max="61" width="1.625" style="2" customWidth="1"/>
    <col min="62" max="62" width="3.875" style="2" customWidth="1"/>
    <col min="63" max="63" width="4.875" style="2" customWidth="1"/>
    <col min="64" max="64" width="2.00390625" style="2" customWidth="1"/>
    <col min="65" max="65" width="2.625" style="2" customWidth="1"/>
    <col min="66" max="66" width="5.125" style="88" customWidth="1"/>
    <col min="67" max="67" width="5.25390625" style="88" customWidth="1"/>
  </cols>
  <sheetData>
    <row r="1" spans="1:67" ht="18" hidden="1">
      <c r="A1" s="1" t="s">
        <v>0</v>
      </c>
      <c r="B1" s="1"/>
      <c r="C1" s="1"/>
      <c r="D1" s="1" t="s">
        <v>1</v>
      </c>
      <c r="E1" s="1"/>
      <c r="N1" s="2" t="s">
        <v>2</v>
      </c>
      <c r="Q1" s="4" t="s">
        <v>3</v>
      </c>
      <c r="T1" s="5">
        <v>38542</v>
      </c>
      <c r="U1" s="6"/>
      <c r="V1" s="7"/>
      <c r="W1" s="8" t="s">
        <v>4</v>
      </c>
      <c r="X1" s="7"/>
      <c r="Z1">
        <v>4</v>
      </c>
      <c r="AR1" s="1"/>
      <c r="AS1" s="1"/>
      <c r="AT1" s="1"/>
      <c r="AU1" s="1"/>
      <c r="AV1" s="1"/>
      <c r="BH1" s="4"/>
      <c r="BK1" s="5"/>
      <c r="BL1" s="6"/>
      <c r="BM1" s="7"/>
      <c r="BN1" s="97"/>
      <c r="BO1" s="98"/>
    </row>
    <row r="2" ht="13.5" hidden="1"/>
    <row r="3" spans="1:53" ht="13.5" hidden="1">
      <c r="A3" s="9" t="s">
        <v>5</v>
      </c>
      <c r="B3" s="9"/>
      <c r="C3" s="9"/>
      <c r="D3" s="9"/>
      <c r="E3" s="9"/>
      <c r="F3" s="9"/>
      <c r="G3" s="9"/>
      <c r="H3" s="9"/>
      <c r="I3" s="9"/>
      <c r="J3" s="89"/>
      <c r="AR3" s="9"/>
      <c r="AS3" s="9"/>
      <c r="AT3" s="9"/>
      <c r="AU3" s="9"/>
      <c r="AV3" s="9"/>
      <c r="AW3" s="9"/>
      <c r="AX3" s="9"/>
      <c r="AY3" s="9"/>
      <c r="AZ3" s="9"/>
      <c r="BA3" s="89"/>
    </row>
    <row r="4" spans="1:53" ht="13.5" hidden="1">
      <c r="A4" s="9" t="s">
        <v>6</v>
      </c>
      <c r="B4" s="9"/>
      <c r="C4" s="9"/>
      <c r="D4" s="9"/>
      <c r="E4" s="9" t="s">
        <v>7</v>
      </c>
      <c r="F4" s="9"/>
      <c r="G4" s="9"/>
      <c r="H4" s="9"/>
      <c r="I4" s="9"/>
      <c r="J4" s="89"/>
      <c r="AR4" s="9"/>
      <c r="AS4" s="9"/>
      <c r="AT4" s="9"/>
      <c r="AU4" s="9"/>
      <c r="AV4" s="9"/>
      <c r="AW4" s="9"/>
      <c r="AX4" s="9"/>
      <c r="AY4" s="9"/>
      <c r="AZ4" s="9"/>
      <c r="BA4" s="89"/>
    </row>
    <row r="5" ht="13.5" hidden="1"/>
    <row r="6" spans="1:44" ht="13.5" hidden="1">
      <c r="A6" s="9" t="s">
        <v>3</v>
      </c>
      <c r="AR6" s="9"/>
    </row>
    <row r="7" spans="2:67" ht="13.5" hidden="1">
      <c r="B7" s="9"/>
      <c r="C7" s="9"/>
      <c r="I7" s="11"/>
      <c r="J7" s="90"/>
      <c r="K7" s="11"/>
      <c r="N7" s="12"/>
      <c r="O7" s="13"/>
      <c r="P7" s="13"/>
      <c r="Q7" s="12"/>
      <c r="R7" s="12"/>
      <c r="S7" s="12"/>
      <c r="T7" s="12"/>
      <c r="U7" s="12"/>
      <c r="V7" s="13"/>
      <c r="W7" s="14"/>
      <c r="X7" s="14"/>
      <c r="AS7" s="9"/>
      <c r="AT7" s="9"/>
      <c r="AZ7" s="11"/>
      <c r="BA7" s="90"/>
      <c r="BB7" s="90"/>
      <c r="BE7" s="12"/>
      <c r="BF7" s="13"/>
      <c r="BG7" s="13"/>
      <c r="BH7" s="12"/>
      <c r="BI7" s="12"/>
      <c r="BJ7" s="12"/>
      <c r="BK7" s="12"/>
      <c r="BL7" s="12"/>
      <c r="BM7" s="13"/>
      <c r="BN7" s="99"/>
      <c r="BO7" s="99"/>
    </row>
    <row r="8" spans="1:67" ht="13.5" hidden="1">
      <c r="A8" s="15" t="s">
        <v>8</v>
      </c>
      <c r="B8" s="10" t="s">
        <v>9</v>
      </c>
      <c r="C8" s="10"/>
      <c r="D8" s="15" t="s">
        <v>10</v>
      </c>
      <c r="E8" s="15"/>
      <c r="F8" s="10" t="s">
        <v>11</v>
      </c>
      <c r="G8" s="10"/>
      <c r="H8" s="10"/>
      <c r="I8" s="10" t="s">
        <v>12</v>
      </c>
      <c r="J8" s="185" t="s">
        <v>13</v>
      </c>
      <c r="K8" s="185"/>
      <c r="L8" s="3"/>
      <c r="M8" s="3"/>
      <c r="N8" s="17"/>
      <c r="O8" s="14"/>
      <c r="P8" s="14"/>
      <c r="Q8" s="17"/>
      <c r="R8" s="17"/>
      <c r="S8" s="14"/>
      <c r="T8" s="14"/>
      <c r="U8" s="14"/>
      <c r="V8" s="14"/>
      <c r="W8" s="17"/>
      <c r="X8" s="17"/>
      <c r="AR8" s="15"/>
      <c r="AS8" s="10"/>
      <c r="AT8" s="10"/>
      <c r="AU8" s="15"/>
      <c r="AV8" s="15"/>
      <c r="AW8" s="10"/>
      <c r="AX8" s="10"/>
      <c r="AY8" s="10"/>
      <c r="AZ8" s="10"/>
      <c r="BA8" s="155"/>
      <c r="BB8" s="155"/>
      <c r="BC8" s="3"/>
      <c r="BD8" s="3"/>
      <c r="BE8" s="17"/>
      <c r="BF8" s="14"/>
      <c r="BG8" s="14"/>
      <c r="BH8" s="17"/>
      <c r="BI8" s="17"/>
      <c r="BJ8" s="14"/>
      <c r="BK8" s="14"/>
      <c r="BL8" s="14"/>
      <c r="BM8" s="14"/>
      <c r="BN8" s="96"/>
      <c r="BO8" s="96"/>
    </row>
    <row r="9" spans="1:67" ht="13.5" customHeight="1" hidden="1">
      <c r="A9" s="2">
        <v>1</v>
      </c>
      <c r="B9" s="2">
        <v>3336</v>
      </c>
      <c r="D9" s="18" t="s">
        <v>14</v>
      </c>
      <c r="E9" s="19"/>
      <c r="F9" s="124" t="s">
        <v>15</v>
      </c>
      <c r="G9" s="125"/>
      <c r="I9" s="21">
        <v>1</v>
      </c>
      <c r="J9" s="187" t="s">
        <v>16</v>
      </c>
      <c r="K9" s="187"/>
      <c r="L9" s="22"/>
      <c r="N9" s="12"/>
      <c r="O9" s="12"/>
      <c r="P9" s="12"/>
      <c r="Q9" s="23"/>
      <c r="R9" s="24"/>
      <c r="S9" s="143" t="s">
        <v>17</v>
      </c>
      <c r="T9" s="143"/>
      <c r="U9" s="170" t="s">
        <v>9</v>
      </c>
      <c r="V9" s="170"/>
      <c r="W9" s="175" t="s">
        <v>18</v>
      </c>
      <c r="X9" s="175"/>
      <c r="AU9" s="18"/>
      <c r="AV9" s="19"/>
      <c r="AW9" s="124"/>
      <c r="AX9" s="125"/>
      <c r="AZ9" s="21"/>
      <c r="BA9" s="154"/>
      <c r="BB9" s="154"/>
      <c r="BC9" s="22"/>
      <c r="BE9" s="12"/>
      <c r="BF9" s="12"/>
      <c r="BG9" s="12"/>
      <c r="BH9" s="23"/>
      <c r="BI9" s="24"/>
      <c r="BJ9" s="143"/>
      <c r="BK9" s="143"/>
      <c r="BL9" s="170"/>
      <c r="BM9" s="170"/>
      <c r="BN9" s="144"/>
      <c r="BO9" s="144"/>
    </row>
    <row r="10" spans="1:67" ht="13.5" customHeight="1" hidden="1">
      <c r="A10" s="2">
        <v>2</v>
      </c>
      <c r="B10" s="2">
        <v>7650</v>
      </c>
      <c r="D10" s="18" t="s">
        <v>19</v>
      </c>
      <c r="E10" s="19"/>
      <c r="F10" s="124" t="s">
        <v>20</v>
      </c>
      <c r="G10" s="125"/>
      <c r="I10" s="21">
        <v>2</v>
      </c>
      <c r="J10" s="187" t="s">
        <v>16</v>
      </c>
      <c r="K10" s="187"/>
      <c r="N10" s="12"/>
      <c r="O10" s="12"/>
      <c r="P10" s="12"/>
      <c r="Q10" s="23"/>
      <c r="R10" s="24"/>
      <c r="S10" s="143" t="s">
        <v>21</v>
      </c>
      <c r="T10" s="143"/>
      <c r="U10" s="25"/>
      <c r="V10" s="26"/>
      <c r="W10" s="175" t="s">
        <v>22</v>
      </c>
      <c r="X10" s="175"/>
      <c r="AU10" s="18"/>
      <c r="AV10" s="19"/>
      <c r="AW10" s="124"/>
      <c r="AX10" s="125"/>
      <c r="AZ10" s="21"/>
      <c r="BA10" s="154"/>
      <c r="BB10" s="154"/>
      <c r="BE10" s="12"/>
      <c r="BF10" s="12"/>
      <c r="BG10" s="12"/>
      <c r="BH10" s="23"/>
      <c r="BI10" s="24"/>
      <c r="BJ10" s="143"/>
      <c r="BK10" s="143"/>
      <c r="BL10" s="25"/>
      <c r="BM10" s="26"/>
      <c r="BN10" s="144"/>
      <c r="BO10" s="144"/>
    </row>
    <row r="11" spans="1:67" ht="13.5" customHeight="1" hidden="1">
      <c r="A11" s="2">
        <v>3</v>
      </c>
      <c r="B11" s="2">
        <v>7656</v>
      </c>
      <c r="D11" s="18" t="s">
        <v>23</v>
      </c>
      <c r="E11" s="19"/>
      <c r="F11" s="124" t="s">
        <v>20</v>
      </c>
      <c r="G11" s="125"/>
      <c r="I11" s="21">
        <v>3</v>
      </c>
      <c r="J11" s="187" t="s">
        <v>16</v>
      </c>
      <c r="K11" s="187"/>
      <c r="N11" s="12"/>
      <c r="O11" s="12"/>
      <c r="P11" s="12"/>
      <c r="Q11" s="23"/>
      <c r="R11" s="24"/>
      <c r="S11" s="143" t="s">
        <v>24</v>
      </c>
      <c r="T11" s="143"/>
      <c r="U11" s="27"/>
      <c r="V11" s="28"/>
      <c r="W11" s="175" t="s">
        <v>22</v>
      </c>
      <c r="X11" s="175"/>
      <c r="AU11" s="18"/>
      <c r="AV11" s="19"/>
      <c r="AW11" s="124"/>
      <c r="AX11" s="125"/>
      <c r="AZ11" s="21"/>
      <c r="BA11" s="154"/>
      <c r="BB11" s="154"/>
      <c r="BE11" s="12"/>
      <c r="BF11" s="12"/>
      <c r="BG11" s="12"/>
      <c r="BH11" s="23"/>
      <c r="BI11" s="24"/>
      <c r="BJ11" s="143"/>
      <c r="BK11" s="143"/>
      <c r="BL11" s="27"/>
      <c r="BM11" s="28"/>
      <c r="BN11" s="144"/>
      <c r="BO11" s="144"/>
    </row>
    <row r="12" spans="1:67" ht="13.5" customHeight="1" hidden="1">
      <c r="A12" s="2">
        <v>4</v>
      </c>
      <c r="B12" s="2">
        <v>7640</v>
      </c>
      <c r="D12" s="18" t="s">
        <v>25</v>
      </c>
      <c r="E12" s="19"/>
      <c r="F12" s="124" t="s">
        <v>20</v>
      </c>
      <c r="G12" s="125"/>
      <c r="I12" s="21">
        <v>4</v>
      </c>
      <c r="J12" s="187" t="s">
        <v>16</v>
      </c>
      <c r="K12" s="187"/>
      <c r="N12" s="12"/>
      <c r="O12" s="12"/>
      <c r="P12" s="12"/>
      <c r="Q12" s="23"/>
      <c r="R12" s="24"/>
      <c r="S12" s="156" t="s">
        <v>26</v>
      </c>
      <c r="T12" s="156"/>
      <c r="U12" s="27"/>
      <c r="V12" s="29"/>
      <c r="W12" s="175" t="s">
        <v>22</v>
      </c>
      <c r="X12" s="175"/>
      <c r="AU12" s="18"/>
      <c r="AV12" s="19"/>
      <c r="AW12" s="124"/>
      <c r="AX12" s="125"/>
      <c r="AZ12" s="21"/>
      <c r="BA12" s="154"/>
      <c r="BB12" s="154"/>
      <c r="BE12" s="12"/>
      <c r="BF12" s="12"/>
      <c r="BG12" s="12"/>
      <c r="BH12" s="23"/>
      <c r="BI12" s="24"/>
      <c r="BJ12" s="156"/>
      <c r="BK12" s="156"/>
      <c r="BL12" s="27"/>
      <c r="BM12" s="29"/>
      <c r="BN12" s="144"/>
      <c r="BO12" s="144"/>
    </row>
    <row r="13" spans="1:67" ht="13.5" customHeight="1" hidden="1">
      <c r="A13" s="2">
        <v>5</v>
      </c>
      <c r="B13" s="2">
        <v>4758</v>
      </c>
      <c r="D13" s="18" t="s">
        <v>27</v>
      </c>
      <c r="E13" s="19"/>
      <c r="F13" s="124" t="s">
        <v>28</v>
      </c>
      <c r="G13" s="125"/>
      <c r="I13" s="21">
        <v>5</v>
      </c>
      <c r="J13" s="187" t="s">
        <v>16</v>
      </c>
      <c r="K13" s="187"/>
      <c r="N13" s="12"/>
      <c r="O13" s="12"/>
      <c r="P13" s="12"/>
      <c r="Q13" s="23"/>
      <c r="R13" s="24"/>
      <c r="S13" s="24"/>
      <c r="T13" s="24"/>
      <c r="U13" s="12"/>
      <c r="V13" s="12"/>
      <c r="W13" s="30"/>
      <c r="X13" s="30"/>
      <c r="AU13" s="18"/>
      <c r="AV13" s="19"/>
      <c r="AW13" s="124"/>
      <c r="AX13" s="125"/>
      <c r="AZ13" s="21"/>
      <c r="BA13" s="154"/>
      <c r="BB13" s="154"/>
      <c r="BE13" s="12"/>
      <c r="BF13" s="12"/>
      <c r="BG13" s="12"/>
      <c r="BH13" s="23"/>
      <c r="BI13" s="24"/>
      <c r="BJ13" s="24"/>
      <c r="BK13" s="24"/>
      <c r="BL13" s="12"/>
      <c r="BM13" s="12"/>
      <c r="BN13" s="91"/>
      <c r="BO13" s="91"/>
    </row>
    <row r="14" spans="1:67" ht="13.5" customHeight="1" hidden="1">
      <c r="A14" s="2">
        <v>6</v>
      </c>
      <c r="D14" s="18" t="s">
        <v>29</v>
      </c>
      <c r="E14" s="19"/>
      <c r="F14" s="124" t="s">
        <v>29</v>
      </c>
      <c r="G14" s="125"/>
      <c r="I14" s="21">
        <v>6</v>
      </c>
      <c r="J14" s="187" t="s">
        <v>16</v>
      </c>
      <c r="K14" s="187"/>
      <c r="N14" s="12"/>
      <c r="O14" s="12"/>
      <c r="P14" s="12"/>
      <c r="Q14" s="23"/>
      <c r="R14" s="24"/>
      <c r="S14" s="24"/>
      <c r="T14" s="24"/>
      <c r="U14" s="12"/>
      <c r="V14" s="12"/>
      <c r="W14" s="30"/>
      <c r="X14" s="30"/>
      <c r="AU14" s="18"/>
      <c r="AV14" s="19"/>
      <c r="AW14" s="124"/>
      <c r="AX14" s="125"/>
      <c r="AZ14" s="21"/>
      <c r="BA14" s="154"/>
      <c r="BB14" s="154"/>
      <c r="BE14" s="12"/>
      <c r="BF14" s="12"/>
      <c r="BG14" s="12"/>
      <c r="BH14" s="23"/>
      <c r="BI14" s="24"/>
      <c r="BJ14" s="24"/>
      <c r="BK14" s="24"/>
      <c r="BL14" s="12"/>
      <c r="BM14" s="12"/>
      <c r="BN14" s="91"/>
      <c r="BO14" s="91"/>
    </row>
    <row r="15" spans="1:67" ht="15" customHeight="1" hidden="1">
      <c r="A15" s="2">
        <v>7</v>
      </c>
      <c r="D15" s="18" t="s">
        <v>29</v>
      </c>
      <c r="E15" s="19"/>
      <c r="F15" s="124" t="s">
        <v>29</v>
      </c>
      <c r="G15" s="125"/>
      <c r="I15" s="21">
        <v>7</v>
      </c>
      <c r="J15" s="187" t="s">
        <v>16</v>
      </c>
      <c r="K15" s="187"/>
      <c r="N15" s="12"/>
      <c r="O15" s="12"/>
      <c r="P15" s="12"/>
      <c r="Q15" s="23"/>
      <c r="R15" s="24"/>
      <c r="S15" s="24"/>
      <c r="T15" s="24"/>
      <c r="U15" s="12"/>
      <c r="V15" s="12"/>
      <c r="W15" s="30"/>
      <c r="X15" s="30"/>
      <c r="AU15" s="18"/>
      <c r="AV15" s="19"/>
      <c r="AW15" s="124"/>
      <c r="AX15" s="125"/>
      <c r="AZ15" s="21"/>
      <c r="BA15" s="154"/>
      <c r="BB15" s="154"/>
      <c r="BE15" s="12"/>
      <c r="BF15" s="12"/>
      <c r="BG15" s="12"/>
      <c r="BH15" s="23"/>
      <c r="BI15" s="24"/>
      <c r="BJ15" s="24"/>
      <c r="BK15" s="24"/>
      <c r="BL15" s="12"/>
      <c r="BM15" s="12"/>
      <c r="BN15" s="91"/>
      <c r="BO15" s="91"/>
    </row>
    <row r="16" spans="1:67" ht="13.5" hidden="1">
      <c r="A16" s="22"/>
      <c r="B16" s="22"/>
      <c r="C16" s="22"/>
      <c r="D16" s="18"/>
      <c r="E16" s="19"/>
      <c r="F16" s="19"/>
      <c r="G16" s="19"/>
      <c r="I16" s="22"/>
      <c r="J16" s="91"/>
      <c r="K16" s="30"/>
      <c r="L16" s="22"/>
      <c r="M16" s="22"/>
      <c r="N16" s="22"/>
      <c r="O16" s="22"/>
      <c r="P16" s="22"/>
      <c r="Q16" s="18"/>
      <c r="R16" s="19"/>
      <c r="S16" s="19"/>
      <c r="T16" s="19"/>
      <c r="V16" s="22"/>
      <c r="W16" s="30"/>
      <c r="X16" s="30"/>
      <c r="AR16" s="22"/>
      <c r="AS16" s="22"/>
      <c r="AT16" s="22"/>
      <c r="AU16" s="18"/>
      <c r="AV16" s="19"/>
      <c r="AW16" s="19"/>
      <c r="AX16" s="19"/>
      <c r="AZ16" s="22"/>
      <c r="BA16" s="91"/>
      <c r="BB16" s="91"/>
      <c r="BC16" s="22"/>
      <c r="BD16" s="22"/>
      <c r="BE16" s="22"/>
      <c r="BF16" s="22"/>
      <c r="BG16" s="22"/>
      <c r="BH16" s="18"/>
      <c r="BI16" s="19"/>
      <c r="BJ16" s="19"/>
      <c r="BK16" s="19"/>
      <c r="BM16" s="22"/>
      <c r="BN16" s="91"/>
      <c r="BO16" s="91"/>
    </row>
    <row r="17" spans="1:67" ht="13.5" hidden="1">
      <c r="A17" s="22"/>
      <c r="B17" s="22"/>
      <c r="C17" s="22"/>
      <c r="D17" s="18"/>
      <c r="E17" s="19"/>
      <c r="F17" s="19"/>
      <c r="G17" s="19"/>
      <c r="I17" s="22"/>
      <c r="J17" s="91"/>
      <c r="K17" s="30"/>
      <c r="L17" s="22"/>
      <c r="M17" s="22"/>
      <c r="N17" s="22"/>
      <c r="O17" s="22"/>
      <c r="P17" s="22"/>
      <c r="Q17" s="18"/>
      <c r="R17" s="19"/>
      <c r="S17" s="19"/>
      <c r="T17" s="19"/>
      <c r="V17" s="22"/>
      <c r="W17" s="30"/>
      <c r="X17" s="30"/>
      <c r="AR17" s="22"/>
      <c r="AS17" s="22"/>
      <c r="AT17" s="22"/>
      <c r="AU17" s="18"/>
      <c r="AV17" s="19"/>
      <c r="AW17" s="19"/>
      <c r="AX17" s="19"/>
      <c r="AZ17" s="22"/>
      <c r="BA17" s="91"/>
      <c r="BB17" s="91"/>
      <c r="BC17" s="22"/>
      <c r="BD17" s="22"/>
      <c r="BE17" s="22"/>
      <c r="BF17" s="22"/>
      <c r="BG17" s="22"/>
      <c r="BH17" s="18"/>
      <c r="BI17" s="19"/>
      <c r="BJ17" s="19"/>
      <c r="BK17" s="19"/>
      <c r="BM17" s="22"/>
      <c r="BN17" s="91"/>
      <c r="BO17" s="91"/>
    </row>
    <row r="18" spans="1:67" ht="13.5" hidden="1">
      <c r="A18" s="22"/>
      <c r="B18" s="22"/>
      <c r="C18" s="22"/>
      <c r="D18" s="18"/>
      <c r="E18" s="19"/>
      <c r="F18" s="19"/>
      <c r="G18" s="19"/>
      <c r="I18" s="22"/>
      <c r="J18" s="91"/>
      <c r="K18" s="30"/>
      <c r="L18" s="22"/>
      <c r="M18" s="22"/>
      <c r="N18" s="22"/>
      <c r="O18" s="22"/>
      <c r="P18" s="22"/>
      <c r="Q18" s="18"/>
      <c r="R18" s="19"/>
      <c r="S18" s="19"/>
      <c r="T18" s="19"/>
      <c r="V18" s="22"/>
      <c r="W18" s="30"/>
      <c r="X18" s="30"/>
      <c r="AR18" s="22"/>
      <c r="AS18" s="22"/>
      <c r="AT18" s="22"/>
      <c r="AU18" s="18"/>
      <c r="AV18" s="19"/>
      <c r="AW18" s="19"/>
      <c r="AX18" s="19"/>
      <c r="AZ18" s="22"/>
      <c r="BA18" s="91"/>
      <c r="BB18" s="91"/>
      <c r="BC18" s="22"/>
      <c r="BD18" s="22"/>
      <c r="BE18" s="22"/>
      <c r="BF18" s="22"/>
      <c r="BG18" s="22"/>
      <c r="BH18" s="18"/>
      <c r="BI18" s="19"/>
      <c r="BJ18" s="19"/>
      <c r="BK18" s="19"/>
      <c r="BM18" s="22"/>
      <c r="BN18" s="91"/>
      <c r="BO18" s="91"/>
    </row>
    <row r="19" spans="1:67" ht="13.5" hidden="1">
      <c r="A19" s="22"/>
      <c r="B19" s="22"/>
      <c r="C19" s="22"/>
      <c r="D19" s="18"/>
      <c r="E19" s="19"/>
      <c r="F19" s="19"/>
      <c r="G19" s="19"/>
      <c r="I19" s="22"/>
      <c r="J19" s="91"/>
      <c r="K19" s="30"/>
      <c r="L19" s="22"/>
      <c r="M19" s="22"/>
      <c r="N19" s="22"/>
      <c r="O19" s="22"/>
      <c r="P19" s="22"/>
      <c r="Q19" s="18"/>
      <c r="R19" s="19"/>
      <c r="S19" s="19"/>
      <c r="T19" s="19"/>
      <c r="V19" s="22"/>
      <c r="W19" s="30"/>
      <c r="X19" s="30"/>
      <c r="AR19" s="22"/>
      <c r="AS19" s="22"/>
      <c r="AT19" s="22"/>
      <c r="AU19" s="18"/>
      <c r="AV19" s="19"/>
      <c r="AW19" s="19"/>
      <c r="AX19" s="19"/>
      <c r="AZ19" s="22"/>
      <c r="BA19" s="91"/>
      <c r="BB19" s="91"/>
      <c r="BC19" s="22"/>
      <c r="BD19" s="22"/>
      <c r="BE19" s="22"/>
      <c r="BF19" s="22"/>
      <c r="BG19" s="22"/>
      <c r="BH19" s="18"/>
      <c r="BI19" s="19"/>
      <c r="BJ19" s="19"/>
      <c r="BK19" s="19"/>
      <c r="BM19" s="22"/>
      <c r="BN19" s="91"/>
      <c r="BO19" s="91"/>
    </row>
    <row r="20" spans="1:67" ht="13.5" hidden="1">
      <c r="A20" s="22"/>
      <c r="B20" s="22"/>
      <c r="C20" s="22"/>
      <c r="D20" s="18"/>
      <c r="E20" s="19"/>
      <c r="F20" s="19"/>
      <c r="G20" s="19"/>
      <c r="I20" s="22"/>
      <c r="J20" s="91"/>
      <c r="K20" s="30"/>
      <c r="L20" s="22"/>
      <c r="M20" s="22"/>
      <c r="N20" s="22"/>
      <c r="O20" s="22"/>
      <c r="P20" s="22"/>
      <c r="Q20" s="18"/>
      <c r="R20" s="19"/>
      <c r="S20" s="19"/>
      <c r="T20" s="19"/>
      <c r="V20" s="22"/>
      <c r="W20" s="30"/>
      <c r="X20" s="30"/>
      <c r="AR20" s="22"/>
      <c r="AS20" s="22"/>
      <c r="AT20" s="22"/>
      <c r="AU20" s="18"/>
      <c r="AV20" s="19"/>
      <c r="AW20" s="19"/>
      <c r="AX20" s="19"/>
      <c r="AZ20" s="22"/>
      <c r="BA20" s="91"/>
      <c r="BB20" s="91"/>
      <c r="BC20" s="22"/>
      <c r="BD20" s="22"/>
      <c r="BE20" s="22"/>
      <c r="BF20" s="22"/>
      <c r="BG20" s="22"/>
      <c r="BH20" s="18"/>
      <c r="BI20" s="19"/>
      <c r="BJ20" s="19"/>
      <c r="BK20" s="19"/>
      <c r="BM20" s="22"/>
      <c r="BN20" s="91"/>
      <c r="BO20" s="91"/>
    </row>
    <row r="21" spans="1:67" ht="13.5" hidden="1">
      <c r="A21" s="22"/>
      <c r="B21" s="22"/>
      <c r="C21" s="22"/>
      <c r="D21" s="18"/>
      <c r="E21" s="19"/>
      <c r="F21" s="19"/>
      <c r="G21" s="19"/>
      <c r="I21" s="22"/>
      <c r="J21" s="91"/>
      <c r="K21" s="30"/>
      <c r="L21" s="22"/>
      <c r="M21" s="22"/>
      <c r="N21" s="22"/>
      <c r="O21" s="22"/>
      <c r="P21" s="22"/>
      <c r="Q21" s="18"/>
      <c r="R21" s="19"/>
      <c r="S21" s="19"/>
      <c r="T21" s="19"/>
      <c r="V21" s="22"/>
      <c r="W21" s="30"/>
      <c r="X21" s="30"/>
      <c r="AR21" s="22"/>
      <c r="AS21" s="22"/>
      <c r="AT21" s="22"/>
      <c r="AU21" s="18"/>
      <c r="AV21" s="19"/>
      <c r="AW21" s="19"/>
      <c r="AX21" s="19"/>
      <c r="AZ21" s="22"/>
      <c r="BA21" s="91"/>
      <c r="BB21" s="91"/>
      <c r="BC21" s="22"/>
      <c r="BD21" s="22"/>
      <c r="BE21" s="22"/>
      <c r="BF21" s="22"/>
      <c r="BG21" s="22"/>
      <c r="BH21" s="18"/>
      <c r="BI21" s="19"/>
      <c r="BJ21" s="19"/>
      <c r="BK21" s="19"/>
      <c r="BM21" s="22"/>
      <c r="BN21" s="91"/>
      <c r="BO21" s="91"/>
    </row>
    <row r="22" spans="1:67" ht="18" hidden="1">
      <c r="A22" s="1" t="s">
        <v>0</v>
      </c>
      <c r="B22" s="1"/>
      <c r="C22" s="1"/>
      <c r="D22" s="1" t="s">
        <v>30</v>
      </c>
      <c r="E22" s="1"/>
      <c r="N22" s="2" t="s">
        <v>2</v>
      </c>
      <c r="S22" s="4" t="s">
        <v>3</v>
      </c>
      <c r="T22" s="5">
        <v>38542</v>
      </c>
      <c r="U22" s="6"/>
      <c r="V22" s="7"/>
      <c r="W22" s="8" t="s">
        <v>31</v>
      </c>
      <c r="X22" s="7"/>
      <c r="Z22">
        <v>9</v>
      </c>
      <c r="AR22" s="1"/>
      <c r="AS22" s="1"/>
      <c r="AT22" s="1"/>
      <c r="AU22" s="1"/>
      <c r="AV22" s="1"/>
      <c r="BJ22" s="4"/>
      <c r="BK22" s="5"/>
      <c r="BL22" s="6"/>
      <c r="BM22" s="7"/>
      <c r="BN22" s="97"/>
      <c r="BO22" s="98"/>
    </row>
    <row r="23" ht="13.5" hidden="1"/>
    <row r="24" spans="1:53" ht="13.5" hidden="1">
      <c r="A24" s="9" t="s">
        <v>32</v>
      </c>
      <c r="B24" s="9"/>
      <c r="C24" s="9"/>
      <c r="D24" s="9"/>
      <c r="E24" s="9"/>
      <c r="F24" s="9"/>
      <c r="G24" s="9"/>
      <c r="H24" s="9"/>
      <c r="I24" s="9"/>
      <c r="J24" s="89"/>
      <c r="AR24" s="9"/>
      <c r="AS24" s="9"/>
      <c r="AT24" s="9"/>
      <c r="AU24" s="9"/>
      <c r="AV24" s="9"/>
      <c r="AW24" s="9"/>
      <c r="AX24" s="9"/>
      <c r="AY24" s="9"/>
      <c r="AZ24" s="9"/>
      <c r="BA24" s="89"/>
    </row>
    <row r="25" spans="1:53" ht="13.5" hidden="1">
      <c r="A25" s="9" t="s">
        <v>33</v>
      </c>
      <c r="B25" s="9"/>
      <c r="C25" s="9"/>
      <c r="D25" s="9"/>
      <c r="E25" s="9" t="s">
        <v>34</v>
      </c>
      <c r="F25" s="9"/>
      <c r="G25" s="9"/>
      <c r="H25" s="9"/>
      <c r="I25" s="9"/>
      <c r="J25" s="89"/>
      <c r="AR25" s="9"/>
      <c r="AS25" s="9"/>
      <c r="AT25" s="9"/>
      <c r="AU25" s="9"/>
      <c r="AV25" s="9"/>
      <c r="AW25" s="9"/>
      <c r="AX25" s="9"/>
      <c r="AY25" s="9"/>
      <c r="AZ25" s="9"/>
      <c r="BA25" s="89"/>
    </row>
    <row r="26" ht="13.5" hidden="1"/>
    <row r="27" spans="1:44" ht="13.5" hidden="1">
      <c r="A27" s="9" t="s">
        <v>3</v>
      </c>
      <c r="AR27" s="9"/>
    </row>
    <row r="28" spans="2:67" ht="13.5" hidden="1">
      <c r="B28" s="9"/>
      <c r="C28" s="9"/>
      <c r="I28" s="11"/>
      <c r="J28" s="90"/>
      <c r="K28" s="11"/>
      <c r="N28" s="12"/>
      <c r="O28" s="13"/>
      <c r="P28" s="13"/>
      <c r="Q28" s="12"/>
      <c r="R28" s="12"/>
      <c r="S28" s="12"/>
      <c r="T28" s="12"/>
      <c r="U28" s="12"/>
      <c r="V28" s="13"/>
      <c r="W28" s="14"/>
      <c r="X28" s="14"/>
      <c r="AS28" s="9"/>
      <c r="AT28" s="9"/>
      <c r="AZ28" s="11"/>
      <c r="BA28" s="90"/>
      <c r="BB28" s="90"/>
      <c r="BE28" s="12"/>
      <c r="BF28" s="13"/>
      <c r="BG28" s="13"/>
      <c r="BH28" s="12"/>
      <c r="BI28" s="12"/>
      <c r="BJ28" s="12"/>
      <c r="BK28" s="12"/>
      <c r="BL28" s="12"/>
      <c r="BM28" s="13"/>
      <c r="BN28" s="99"/>
      <c r="BO28" s="99"/>
    </row>
    <row r="29" spans="1:67" ht="13.5" hidden="1">
      <c r="A29" s="15" t="s">
        <v>8</v>
      </c>
      <c r="B29" s="10" t="s">
        <v>9</v>
      </c>
      <c r="C29" s="10"/>
      <c r="D29" s="15" t="s">
        <v>10</v>
      </c>
      <c r="E29" s="15"/>
      <c r="F29" s="10" t="s">
        <v>11</v>
      </c>
      <c r="G29" s="10"/>
      <c r="H29" s="10"/>
      <c r="I29" s="10" t="s">
        <v>12</v>
      </c>
      <c r="J29" s="185" t="s">
        <v>13</v>
      </c>
      <c r="K29" s="185"/>
      <c r="L29" s="3"/>
      <c r="M29" s="3"/>
      <c r="N29" s="17"/>
      <c r="O29" s="14"/>
      <c r="P29" s="14"/>
      <c r="Q29" s="17"/>
      <c r="R29" s="17"/>
      <c r="S29" s="148" t="s">
        <v>17</v>
      </c>
      <c r="T29" s="149"/>
      <c r="U29" s="150" t="s">
        <v>9</v>
      </c>
      <c r="V29" s="150"/>
      <c r="W29" s="177" t="s">
        <v>18</v>
      </c>
      <c r="X29" s="178"/>
      <c r="AR29" s="15"/>
      <c r="AS29" s="10"/>
      <c r="AT29" s="10"/>
      <c r="AU29" s="15"/>
      <c r="AV29" s="15"/>
      <c r="AW29" s="10"/>
      <c r="AX29" s="10"/>
      <c r="AY29" s="10"/>
      <c r="AZ29" s="10"/>
      <c r="BA29" s="155"/>
      <c r="BB29" s="155"/>
      <c r="BC29" s="3"/>
      <c r="BD29" s="3"/>
      <c r="BE29" s="17"/>
      <c r="BF29" s="14"/>
      <c r="BG29" s="14"/>
      <c r="BH29" s="17"/>
      <c r="BI29" s="17"/>
      <c r="BJ29" s="148"/>
      <c r="BK29" s="149"/>
      <c r="BL29" s="150"/>
      <c r="BM29" s="150"/>
      <c r="BN29" s="146"/>
      <c r="BO29" s="147"/>
    </row>
    <row r="30" spans="1:67" ht="13.5" customHeight="1" hidden="1">
      <c r="A30" s="2">
        <v>1</v>
      </c>
      <c r="B30" s="2">
        <v>2494</v>
      </c>
      <c r="D30" s="18" t="s">
        <v>35</v>
      </c>
      <c r="E30" s="19"/>
      <c r="F30" s="124" t="s">
        <v>36</v>
      </c>
      <c r="G30" s="125"/>
      <c r="I30" s="21">
        <v>1</v>
      </c>
      <c r="J30" s="187" t="s">
        <v>16</v>
      </c>
      <c r="K30" s="187"/>
      <c r="L30" s="22"/>
      <c r="N30" s="12"/>
      <c r="O30" s="12"/>
      <c r="P30" s="12"/>
      <c r="Q30" s="23"/>
      <c r="R30" s="24"/>
      <c r="S30" s="142" t="s">
        <v>37</v>
      </c>
      <c r="T30" s="143"/>
      <c r="U30" s="25"/>
      <c r="V30" s="26"/>
      <c r="W30" s="175" t="s">
        <v>22</v>
      </c>
      <c r="X30" s="176"/>
      <c r="AU30" s="18"/>
      <c r="AV30" s="19"/>
      <c r="AW30" s="124"/>
      <c r="AX30" s="125"/>
      <c r="AZ30" s="21"/>
      <c r="BA30" s="154"/>
      <c r="BB30" s="154"/>
      <c r="BC30" s="22"/>
      <c r="BE30" s="12"/>
      <c r="BF30" s="12"/>
      <c r="BG30" s="12"/>
      <c r="BH30" s="23"/>
      <c r="BI30" s="24"/>
      <c r="BJ30" s="142"/>
      <c r="BK30" s="143"/>
      <c r="BL30" s="25"/>
      <c r="BM30" s="26"/>
      <c r="BN30" s="144"/>
      <c r="BO30" s="145"/>
    </row>
    <row r="31" spans="1:67" ht="14.25" customHeight="1" hidden="1">
      <c r="A31" s="2">
        <v>2</v>
      </c>
      <c r="B31" s="2">
        <v>3021</v>
      </c>
      <c r="D31" s="18" t="s">
        <v>38</v>
      </c>
      <c r="E31" s="19"/>
      <c r="F31" s="124" t="s">
        <v>39</v>
      </c>
      <c r="G31" s="125"/>
      <c r="I31" s="21">
        <v>2</v>
      </c>
      <c r="J31" s="187" t="s">
        <v>16</v>
      </c>
      <c r="K31" s="187"/>
      <c r="N31" s="12"/>
      <c r="O31" s="12"/>
      <c r="P31" s="12"/>
      <c r="Q31" s="23"/>
      <c r="R31" s="24"/>
      <c r="S31" s="108" t="s">
        <v>40</v>
      </c>
      <c r="T31" s="109"/>
      <c r="U31" s="31"/>
      <c r="V31" s="32"/>
      <c r="W31" s="171" t="s">
        <v>22</v>
      </c>
      <c r="X31" s="172"/>
      <c r="AU31" s="18"/>
      <c r="AV31" s="19"/>
      <c r="AW31" s="124"/>
      <c r="AX31" s="125"/>
      <c r="AZ31" s="21"/>
      <c r="BA31" s="154"/>
      <c r="BB31" s="154"/>
      <c r="BE31" s="12"/>
      <c r="BF31" s="12"/>
      <c r="BG31" s="12"/>
      <c r="BH31" s="23"/>
      <c r="BI31" s="24"/>
      <c r="BJ31" s="108"/>
      <c r="BK31" s="109"/>
      <c r="BL31" s="31"/>
      <c r="BM31" s="32"/>
      <c r="BN31" s="110"/>
      <c r="BO31" s="137"/>
    </row>
    <row r="32" spans="1:67" ht="13.5" customHeight="1" hidden="1">
      <c r="A32" s="2">
        <v>3</v>
      </c>
      <c r="B32" s="2">
        <v>7654</v>
      </c>
      <c r="D32" s="18" t="s">
        <v>41</v>
      </c>
      <c r="E32" s="19"/>
      <c r="F32" s="124" t="s">
        <v>39</v>
      </c>
      <c r="G32" s="125"/>
      <c r="I32" s="21">
        <v>3</v>
      </c>
      <c r="J32" s="187" t="s">
        <v>16</v>
      </c>
      <c r="K32" s="187"/>
      <c r="N32" s="12"/>
      <c r="O32" s="12"/>
      <c r="P32" s="12"/>
      <c r="Q32" s="23"/>
      <c r="R32" s="24"/>
      <c r="S32" s="24"/>
      <c r="T32" s="24"/>
      <c r="U32" s="12"/>
      <c r="V32" s="12"/>
      <c r="W32" s="30"/>
      <c r="X32" s="30"/>
      <c r="AU32" s="18"/>
      <c r="AV32" s="19"/>
      <c r="AW32" s="124"/>
      <c r="AX32" s="125"/>
      <c r="AZ32" s="21"/>
      <c r="BA32" s="154"/>
      <c r="BB32" s="154"/>
      <c r="BE32" s="12"/>
      <c r="BF32" s="12"/>
      <c r="BG32" s="12"/>
      <c r="BH32" s="23"/>
      <c r="BI32" s="24"/>
      <c r="BJ32" s="24"/>
      <c r="BK32" s="24"/>
      <c r="BL32" s="12"/>
      <c r="BM32" s="12"/>
      <c r="BN32" s="91"/>
      <c r="BO32" s="91"/>
    </row>
    <row r="33" spans="1:67" ht="13.5" hidden="1">
      <c r="A33" s="22"/>
      <c r="B33" s="22"/>
      <c r="C33" s="22"/>
      <c r="D33" s="18" t="s">
        <v>29</v>
      </c>
      <c r="E33" s="19"/>
      <c r="F33" s="124" t="s">
        <v>29</v>
      </c>
      <c r="G33" s="125"/>
      <c r="I33" s="22"/>
      <c r="J33" s="91"/>
      <c r="K33" s="30"/>
      <c r="L33" s="22"/>
      <c r="M33" s="22"/>
      <c r="N33" s="22"/>
      <c r="O33" s="22"/>
      <c r="P33" s="22"/>
      <c r="Q33" s="18"/>
      <c r="R33" s="19"/>
      <c r="S33" s="19"/>
      <c r="T33" s="19"/>
      <c r="V33" s="22"/>
      <c r="W33" s="30"/>
      <c r="X33" s="30"/>
      <c r="AR33" s="22"/>
      <c r="AS33" s="22"/>
      <c r="AT33" s="22"/>
      <c r="AU33" s="18"/>
      <c r="AV33" s="19"/>
      <c r="AW33" s="124"/>
      <c r="AX33" s="125"/>
      <c r="AZ33" s="22"/>
      <c r="BA33" s="91"/>
      <c r="BB33" s="91"/>
      <c r="BC33" s="22"/>
      <c r="BD33" s="22"/>
      <c r="BE33" s="22"/>
      <c r="BF33" s="22"/>
      <c r="BG33" s="22"/>
      <c r="BH33" s="18"/>
      <c r="BI33" s="19"/>
      <c r="BJ33" s="19"/>
      <c r="BK33" s="19"/>
      <c r="BM33" s="22"/>
      <c r="BN33" s="91"/>
      <c r="BO33" s="91"/>
    </row>
    <row r="34" spans="1:67" ht="13.5" hidden="1">
      <c r="A34" s="22"/>
      <c r="B34" s="22"/>
      <c r="C34" s="22"/>
      <c r="D34" s="18" t="s">
        <v>29</v>
      </c>
      <c r="E34" s="19"/>
      <c r="F34" s="124" t="s">
        <v>29</v>
      </c>
      <c r="G34" s="125"/>
      <c r="I34" s="22"/>
      <c r="J34" s="91"/>
      <c r="K34" s="30"/>
      <c r="L34" s="22"/>
      <c r="M34" s="22"/>
      <c r="N34" s="22"/>
      <c r="O34" s="22"/>
      <c r="P34" s="22"/>
      <c r="Q34" s="18"/>
      <c r="R34" s="19"/>
      <c r="S34" s="19"/>
      <c r="T34" s="24"/>
      <c r="U34" s="22"/>
      <c r="V34" s="22"/>
      <c r="W34" s="30"/>
      <c r="X34" s="30"/>
      <c r="AR34" s="22"/>
      <c r="AS34" s="22"/>
      <c r="AT34" s="22"/>
      <c r="AU34" s="18"/>
      <c r="AV34" s="19"/>
      <c r="AW34" s="124"/>
      <c r="AX34" s="125"/>
      <c r="AZ34" s="22"/>
      <c r="BA34" s="91"/>
      <c r="BB34" s="91"/>
      <c r="BC34" s="22"/>
      <c r="BD34" s="22"/>
      <c r="BE34" s="22"/>
      <c r="BF34" s="22"/>
      <c r="BG34" s="22"/>
      <c r="BH34" s="18"/>
      <c r="BI34" s="19"/>
      <c r="BJ34" s="19"/>
      <c r="BK34" s="24"/>
      <c r="BL34" s="22"/>
      <c r="BM34" s="22"/>
      <c r="BN34" s="91"/>
      <c r="BO34" s="91"/>
    </row>
    <row r="35" spans="1:67" ht="13.5" hidden="1">
      <c r="A35" s="22"/>
      <c r="B35" s="22"/>
      <c r="C35" s="22"/>
      <c r="D35" s="18" t="s">
        <v>29</v>
      </c>
      <c r="E35" s="19"/>
      <c r="F35" s="124" t="s">
        <v>29</v>
      </c>
      <c r="G35" s="125"/>
      <c r="I35" s="22"/>
      <c r="J35" s="91"/>
      <c r="K35" s="30"/>
      <c r="L35" s="22"/>
      <c r="M35" s="22"/>
      <c r="N35" s="22"/>
      <c r="O35" s="22"/>
      <c r="P35" s="22"/>
      <c r="Q35" s="18"/>
      <c r="R35" s="19"/>
      <c r="S35" s="19"/>
      <c r="T35" s="24"/>
      <c r="U35" s="22"/>
      <c r="V35" s="22"/>
      <c r="W35" s="30"/>
      <c r="X35" s="30"/>
      <c r="AR35" s="22"/>
      <c r="AS35" s="22"/>
      <c r="AT35" s="22"/>
      <c r="AU35" s="18"/>
      <c r="AV35" s="19"/>
      <c r="AW35" s="124"/>
      <c r="AX35" s="125"/>
      <c r="AZ35" s="22"/>
      <c r="BA35" s="91"/>
      <c r="BB35" s="91"/>
      <c r="BC35" s="22"/>
      <c r="BD35" s="22"/>
      <c r="BE35" s="22"/>
      <c r="BF35" s="22"/>
      <c r="BG35" s="22"/>
      <c r="BH35" s="18"/>
      <c r="BI35" s="19"/>
      <c r="BJ35" s="19"/>
      <c r="BK35" s="24"/>
      <c r="BL35" s="22"/>
      <c r="BM35" s="22"/>
      <c r="BN35" s="91"/>
      <c r="BO35" s="91"/>
    </row>
    <row r="36" spans="1:67" ht="13.5" hidden="1">
      <c r="A36" s="22"/>
      <c r="B36" s="22"/>
      <c r="C36" s="22"/>
      <c r="D36" s="18" t="s">
        <v>29</v>
      </c>
      <c r="E36" s="19"/>
      <c r="F36" s="124" t="s">
        <v>29</v>
      </c>
      <c r="G36" s="125"/>
      <c r="I36" s="22"/>
      <c r="J36" s="91"/>
      <c r="K36" s="30"/>
      <c r="L36" s="22"/>
      <c r="M36" s="22"/>
      <c r="N36" s="22"/>
      <c r="O36" s="22"/>
      <c r="P36" s="22"/>
      <c r="Q36" s="18"/>
      <c r="R36" s="19"/>
      <c r="S36" s="19"/>
      <c r="T36" s="24"/>
      <c r="U36" s="22"/>
      <c r="V36" s="22"/>
      <c r="W36" s="30"/>
      <c r="X36" s="30"/>
      <c r="AR36" s="22"/>
      <c r="AS36" s="22"/>
      <c r="AT36" s="22"/>
      <c r="AU36" s="18"/>
      <c r="AV36" s="19"/>
      <c r="AW36" s="124"/>
      <c r="AX36" s="125"/>
      <c r="AZ36" s="22"/>
      <c r="BA36" s="91"/>
      <c r="BB36" s="91"/>
      <c r="BC36" s="22"/>
      <c r="BD36" s="22"/>
      <c r="BE36" s="22"/>
      <c r="BF36" s="22"/>
      <c r="BG36" s="22"/>
      <c r="BH36" s="18"/>
      <c r="BI36" s="19"/>
      <c r="BJ36" s="19"/>
      <c r="BK36" s="24"/>
      <c r="BL36" s="22"/>
      <c r="BM36" s="22"/>
      <c r="BN36" s="91"/>
      <c r="BO36" s="91"/>
    </row>
    <row r="37" spans="1:67" ht="13.5" hidden="1">
      <c r="A37" s="22"/>
      <c r="B37" s="22"/>
      <c r="C37" s="22"/>
      <c r="D37" s="18" t="s">
        <v>29</v>
      </c>
      <c r="E37" s="19"/>
      <c r="F37" s="124" t="s">
        <v>29</v>
      </c>
      <c r="G37" s="125"/>
      <c r="I37" s="22"/>
      <c r="J37" s="91"/>
      <c r="K37" s="30"/>
      <c r="L37" s="22"/>
      <c r="M37" s="22"/>
      <c r="N37" s="22"/>
      <c r="O37" s="22"/>
      <c r="P37" s="22"/>
      <c r="Q37" s="18"/>
      <c r="R37" s="19"/>
      <c r="S37" s="19"/>
      <c r="T37" s="24"/>
      <c r="U37" s="22"/>
      <c r="V37" s="22"/>
      <c r="W37" s="30"/>
      <c r="X37" s="30"/>
      <c r="AR37" s="22"/>
      <c r="AS37" s="22"/>
      <c r="AT37" s="22"/>
      <c r="AU37" s="18"/>
      <c r="AV37" s="19"/>
      <c r="AW37" s="124"/>
      <c r="AX37" s="125"/>
      <c r="AZ37" s="22"/>
      <c r="BA37" s="91"/>
      <c r="BB37" s="91"/>
      <c r="BC37" s="22"/>
      <c r="BD37" s="22"/>
      <c r="BE37" s="22"/>
      <c r="BF37" s="22"/>
      <c r="BG37" s="22"/>
      <c r="BH37" s="18"/>
      <c r="BI37" s="19"/>
      <c r="BJ37" s="19"/>
      <c r="BK37" s="24"/>
      <c r="BL37" s="22"/>
      <c r="BM37" s="22"/>
      <c r="BN37" s="91"/>
      <c r="BO37" s="91"/>
    </row>
    <row r="38" spans="1:67" ht="13.5" hidden="1">
      <c r="A38" s="22"/>
      <c r="B38" s="22"/>
      <c r="C38" s="22"/>
      <c r="D38" s="18" t="s">
        <v>29</v>
      </c>
      <c r="E38" s="19"/>
      <c r="F38" s="124" t="s">
        <v>29</v>
      </c>
      <c r="G38" s="125"/>
      <c r="I38" s="22"/>
      <c r="J38" s="91"/>
      <c r="K38" s="30"/>
      <c r="L38" s="22"/>
      <c r="M38" s="22"/>
      <c r="N38" s="22"/>
      <c r="O38" s="22"/>
      <c r="P38" s="22"/>
      <c r="Q38" s="18"/>
      <c r="R38" s="19"/>
      <c r="S38" s="19"/>
      <c r="T38" s="24"/>
      <c r="U38" s="22"/>
      <c r="V38" s="22"/>
      <c r="W38" s="30"/>
      <c r="X38" s="30"/>
      <c r="AR38" s="22"/>
      <c r="AS38" s="22"/>
      <c r="AT38" s="22"/>
      <c r="AU38" s="18"/>
      <c r="AV38" s="19"/>
      <c r="AW38" s="124"/>
      <c r="AX38" s="125"/>
      <c r="AZ38" s="22"/>
      <c r="BA38" s="91"/>
      <c r="BB38" s="91"/>
      <c r="BC38" s="22"/>
      <c r="BD38" s="22"/>
      <c r="BE38" s="22"/>
      <c r="BF38" s="22"/>
      <c r="BG38" s="22"/>
      <c r="BH38" s="18"/>
      <c r="BI38" s="19"/>
      <c r="BJ38" s="19"/>
      <c r="BK38" s="24"/>
      <c r="BL38" s="22"/>
      <c r="BM38" s="22"/>
      <c r="BN38" s="91"/>
      <c r="BO38" s="91"/>
    </row>
    <row r="39" spans="1:67" ht="13.5" hidden="1">
      <c r="A39" s="22"/>
      <c r="B39" s="22"/>
      <c r="C39" s="22"/>
      <c r="D39" s="18" t="s">
        <v>29</v>
      </c>
      <c r="E39" s="19"/>
      <c r="F39" s="124" t="s">
        <v>29</v>
      </c>
      <c r="G39" s="125"/>
      <c r="I39" s="22"/>
      <c r="J39" s="91"/>
      <c r="K39" s="30"/>
      <c r="L39" s="22"/>
      <c r="M39" s="22"/>
      <c r="N39" s="22"/>
      <c r="O39" s="22"/>
      <c r="P39" s="22"/>
      <c r="Q39" s="18"/>
      <c r="R39" s="19"/>
      <c r="S39" s="19"/>
      <c r="T39" s="24"/>
      <c r="U39" s="22"/>
      <c r="V39" s="22"/>
      <c r="W39" s="30"/>
      <c r="X39" s="30"/>
      <c r="AR39" s="22"/>
      <c r="AS39" s="22"/>
      <c r="AT39" s="22"/>
      <c r="AU39" s="18"/>
      <c r="AV39" s="19"/>
      <c r="AW39" s="124"/>
      <c r="AX39" s="125"/>
      <c r="AZ39" s="22"/>
      <c r="BA39" s="91"/>
      <c r="BB39" s="91"/>
      <c r="BC39" s="22"/>
      <c r="BD39" s="22"/>
      <c r="BE39" s="22"/>
      <c r="BF39" s="22"/>
      <c r="BG39" s="22"/>
      <c r="BH39" s="18"/>
      <c r="BI39" s="19"/>
      <c r="BJ39" s="19"/>
      <c r="BK39" s="24"/>
      <c r="BL39" s="22"/>
      <c r="BM39" s="22"/>
      <c r="BN39" s="91"/>
      <c r="BO39" s="91"/>
    </row>
    <row r="40" spans="1:67" ht="13.5" hidden="1">
      <c r="A40" s="22"/>
      <c r="B40" s="22"/>
      <c r="C40" s="22"/>
      <c r="D40" s="18" t="s">
        <v>29</v>
      </c>
      <c r="E40" s="19"/>
      <c r="F40" s="124" t="s">
        <v>29</v>
      </c>
      <c r="G40" s="125"/>
      <c r="I40" s="22"/>
      <c r="J40" s="91"/>
      <c r="K40" s="30"/>
      <c r="L40" s="22"/>
      <c r="M40" s="22"/>
      <c r="N40" s="22"/>
      <c r="O40" s="22"/>
      <c r="P40" s="22"/>
      <c r="Q40" s="18"/>
      <c r="R40" s="19"/>
      <c r="S40" s="19"/>
      <c r="T40" s="24"/>
      <c r="U40" s="22"/>
      <c r="V40" s="22"/>
      <c r="W40" s="30"/>
      <c r="X40" s="30"/>
      <c r="AR40" s="22"/>
      <c r="AS40" s="22"/>
      <c r="AT40" s="22"/>
      <c r="AU40" s="18"/>
      <c r="AV40" s="19"/>
      <c r="AW40" s="124"/>
      <c r="AX40" s="125"/>
      <c r="AZ40" s="22"/>
      <c r="BA40" s="91"/>
      <c r="BB40" s="91"/>
      <c r="BC40" s="22"/>
      <c r="BD40" s="22"/>
      <c r="BE40" s="22"/>
      <c r="BF40" s="22"/>
      <c r="BG40" s="22"/>
      <c r="BH40" s="18"/>
      <c r="BI40" s="19"/>
      <c r="BJ40" s="19"/>
      <c r="BK40" s="24"/>
      <c r="BL40" s="22"/>
      <c r="BM40" s="22"/>
      <c r="BN40" s="91"/>
      <c r="BO40" s="91"/>
    </row>
    <row r="41" spans="1:67" ht="13.5" hidden="1">
      <c r="A41" s="22"/>
      <c r="B41" s="22"/>
      <c r="C41" s="22"/>
      <c r="D41" s="18" t="s">
        <v>29</v>
      </c>
      <c r="E41" s="19"/>
      <c r="F41" s="124" t="s">
        <v>29</v>
      </c>
      <c r="G41" s="125"/>
      <c r="I41" s="22"/>
      <c r="J41" s="91"/>
      <c r="K41" s="30"/>
      <c r="L41" s="22"/>
      <c r="M41" s="22"/>
      <c r="N41" s="22"/>
      <c r="O41" s="22"/>
      <c r="P41" s="22"/>
      <c r="Q41" s="18"/>
      <c r="R41" s="19"/>
      <c r="S41" s="19"/>
      <c r="T41" s="24"/>
      <c r="U41" s="22"/>
      <c r="V41" s="22"/>
      <c r="W41" s="30"/>
      <c r="X41" s="30"/>
      <c r="AR41" s="22"/>
      <c r="AS41" s="22"/>
      <c r="AT41" s="22"/>
      <c r="AU41" s="18"/>
      <c r="AV41" s="19"/>
      <c r="AW41" s="124"/>
      <c r="AX41" s="125"/>
      <c r="AZ41" s="22"/>
      <c r="BA41" s="91"/>
      <c r="BB41" s="91"/>
      <c r="BC41" s="22"/>
      <c r="BD41" s="22"/>
      <c r="BE41" s="22"/>
      <c r="BF41" s="22"/>
      <c r="BG41" s="22"/>
      <c r="BH41" s="18"/>
      <c r="BI41" s="19"/>
      <c r="BJ41" s="19"/>
      <c r="BK41" s="24"/>
      <c r="BL41" s="22"/>
      <c r="BM41" s="22"/>
      <c r="BN41" s="91"/>
      <c r="BO41" s="91"/>
    </row>
    <row r="42" spans="1:67" ht="13.5" hidden="1">
      <c r="A42" s="22"/>
      <c r="B42" s="22"/>
      <c r="C42" s="22"/>
      <c r="D42" s="18" t="s">
        <v>29</v>
      </c>
      <c r="E42" s="19"/>
      <c r="F42" s="124" t="s">
        <v>29</v>
      </c>
      <c r="G42" s="125"/>
      <c r="I42" s="22"/>
      <c r="J42" s="91"/>
      <c r="K42" s="30"/>
      <c r="L42" s="22"/>
      <c r="M42" s="22"/>
      <c r="N42" s="22"/>
      <c r="O42" s="22"/>
      <c r="P42" s="22"/>
      <c r="Q42" s="18"/>
      <c r="R42" s="19"/>
      <c r="S42" s="19"/>
      <c r="T42" s="24"/>
      <c r="U42" s="22"/>
      <c r="V42" s="22"/>
      <c r="W42" s="30"/>
      <c r="X42" s="30"/>
      <c r="AR42" s="22"/>
      <c r="AS42" s="22"/>
      <c r="AT42" s="22"/>
      <c r="AU42" s="18"/>
      <c r="AV42" s="19"/>
      <c r="AW42" s="124"/>
      <c r="AX42" s="125"/>
      <c r="AZ42" s="22"/>
      <c r="BA42" s="91"/>
      <c r="BB42" s="91"/>
      <c r="BC42" s="22"/>
      <c r="BD42" s="22"/>
      <c r="BE42" s="22"/>
      <c r="BF42" s="22"/>
      <c r="BG42" s="22"/>
      <c r="BH42" s="18"/>
      <c r="BI42" s="19"/>
      <c r="BJ42" s="19"/>
      <c r="BK42" s="24"/>
      <c r="BL42" s="22"/>
      <c r="BM42" s="22"/>
      <c r="BN42" s="91"/>
      <c r="BO42" s="91"/>
    </row>
    <row r="43" spans="1:67" ht="13.5" hidden="1">
      <c r="A43" s="22"/>
      <c r="B43" s="22"/>
      <c r="C43" s="22"/>
      <c r="D43" s="18" t="s">
        <v>29</v>
      </c>
      <c r="E43" s="19"/>
      <c r="F43" s="124" t="s">
        <v>29</v>
      </c>
      <c r="G43" s="125"/>
      <c r="I43" s="22"/>
      <c r="J43" s="91"/>
      <c r="K43" s="30"/>
      <c r="L43" s="22"/>
      <c r="M43" s="22"/>
      <c r="N43" s="22"/>
      <c r="O43" s="22"/>
      <c r="P43" s="22"/>
      <c r="Q43" s="18"/>
      <c r="R43" s="19"/>
      <c r="S43" s="19"/>
      <c r="T43" s="24"/>
      <c r="U43" s="22"/>
      <c r="V43" s="22"/>
      <c r="W43" s="30"/>
      <c r="X43" s="30"/>
      <c r="AR43" s="22"/>
      <c r="AS43" s="22"/>
      <c r="AT43" s="22"/>
      <c r="AU43" s="18"/>
      <c r="AV43" s="19"/>
      <c r="AW43" s="124"/>
      <c r="AX43" s="125"/>
      <c r="AZ43" s="22"/>
      <c r="BA43" s="91"/>
      <c r="BB43" s="91"/>
      <c r="BC43" s="22"/>
      <c r="BD43" s="22"/>
      <c r="BE43" s="22"/>
      <c r="BF43" s="22"/>
      <c r="BG43" s="22"/>
      <c r="BH43" s="18"/>
      <c r="BI43" s="19"/>
      <c r="BJ43" s="19"/>
      <c r="BK43" s="24"/>
      <c r="BL43" s="22"/>
      <c r="BM43" s="22"/>
      <c r="BN43" s="91"/>
      <c r="BO43" s="91"/>
    </row>
    <row r="44" spans="1:67" ht="13.5" hidden="1">
      <c r="A44" s="22"/>
      <c r="B44" s="22"/>
      <c r="C44" s="22"/>
      <c r="D44" s="18" t="s">
        <v>29</v>
      </c>
      <c r="E44" s="19"/>
      <c r="F44" s="124" t="s">
        <v>29</v>
      </c>
      <c r="G44" s="125"/>
      <c r="I44" s="22"/>
      <c r="J44" s="91"/>
      <c r="K44" s="30"/>
      <c r="L44" s="22"/>
      <c r="M44" s="22"/>
      <c r="N44" s="22"/>
      <c r="O44" s="22"/>
      <c r="P44" s="22"/>
      <c r="Q44" s="18"/>
      <c r="R44" s="19"/>
      <c r="S44" s="19"/>
      <c r="T44" s="24"/>
      <c r="U44" s="22"/>
      <c r="V44" s="22"/>
      <c r="W44" s="30"/>
      <c r="X44" s="30"/>
      <c r="AR44" s="22"/>
      <c r="AS44" s="22"/>
      <c r="AT44" s="22"/>
      <c r="AU44" s="18"/>
      <c r="AV44" s="19"/>
      <c r="AW44" s="124"/>
      <c r="AX44" s="125"/>
      <c r="AZ44" s="22"/>
      <c r="BA44" s="91"/>
      <c r="BB44" s="91"/>
      <c r="BC44" s="22"/>
      <c r="BD44" s="22"/>
      <c r="BE44" s="22"/>
      <c r="BF44" s="22"/>
      <c r="BG44" s="22"/>
      <c r="BH44" s="18"/>
      <c r="BI44" s="19"/>
      <c r="BJ44" s="19"/>
      <c r="BK44" s="24"/>
      <c r="BL44" s="22"/>
      <c r="BM44" s="22"/>
      <c r="BN44" s="91"/>
      <c r="BO44" s="91"/>
    </row>
    <row r="45" spans="1:67" ht="13.5" hidden="1">
      <c r="A45" s="22"/>
      <c r="B45" s="22"/>
      <c r="C45" s="22"/>
      <c r="D45" s="18" t="s">
        <v>29</v>
      </c>
      <c r="E45" s="19"/>
      <c r="F45" s="124" t="s">
        <v>29</v>
      </c>
      <c r="G45" s="125"/>
      <c r="I45" s="22"/>
      <c r="J45" s="91"/>
      <c r="K45" s="30"/>
      <c r="L45" s="22"/>
      <c r="M45" s="22"/>
      <c r="N45" s="22"/>
      <c r="O45" s="22"/>
      <c r="P45" s="22"/>
      <c r="Q45" s="18"/>
      <c r="R45" s="19"/>
      <c r="S45" s="19"/>
      <c r="T45" s="24"/>
      <c r="U45" s="22"/>
      <c r="V45" s="22"/>
      <c r="W45" s="30"/>
      <c r="X45" s="30"/>
      <c r="AR45" s="22"/>
      <c r="AS45" s="22"/>
      <c r="AT45" s="22"/>
      <c r="AU45" s="18"/>
      <c r="AV45" s="19"/>
      <c r="AW45" s="124"/>
      <c r="AX45" s="125"/>
      <c r="AZ45" s="22"/>
      <c r="BA45" s="91"/>
      <c r="BB45" s="91"/>
      <c r="BC45" s="22"/>
      <c r="BD45" s="22"/>
      <c r="BE45" s="22"/>
      <c r="BF45" s="22"/>
      <c r="BG45" s="22"/>
      <c r="BH45" s="18"/>
      <c r="BI45" s="19"/>
      <c r="BJ45" s="19"/>
      <c r="BK45" s="24"/>
      <c r="BL45" s="22"/>
      <c r="BM45" s="22"/>
      <c r="BN45" s="91"/>
      <c r="BO45" s="91"/>
    </row>
    <row r="46" spans="1:67" ht="13.5" hidden="1">
      <c r="A46" s="22"/>
      <c r="B46" s="22"/>
      <c r="C46" s="22"/>
      <c r="D46" s="18" t="s">
        <v>29</v>
      </c>
      <c r="E46" s="19"/>
      <c r="F46" s="124" t="s">
        <v>29</v>
      </c>
      <c r="G46" s="125"/>
      <c r="I46" s="22"/>
      <c r="J46" s="91"/>
      <c r="K46" s="30"/>
      <c r="L46" s="22"/>
      <c r="M46" s="22"/>
      <c r="N46" s="22"/>
      <c r="O46" s="22"/>
      <c r="P46" s="22"/>
      <c r="Q46" s="18"/>
      <c r="R46" s="19"/>
      <c r="S46" s="19"/>
      <c r="T46" s="24"/>
      <c r="U46" s="22"/>
      <c r="V46" s="22"/>
      <c r="W46" s="30"/>
      <c r="X46" s="30"/>
      <c r="AR46" s="22"/>
      <c r="AS46" s="22"/>
      <c r="AT46" s="22"/>
      <c r="AU46" s="18"/>
      <c r="AV46" s="19"/>
      <c r="AW46" s="124"/>
      <c r="AX46" s="125"/>
      <c r="AZ46" s="22"/>
      <c r="BA46" s="91"/>
      <c r="BB46" s="91"/>
      <c r="BC46" s="22"/>
      <c r="BD46" s="22"/>
      <c r="BE46" s="22"/>
      <c r="BF46" s="22"/>
      <c r="BG46" s="22"/>
      <c r="BH46" s="18"/>
      <c r="BI46" s="19"/>
      <c r="BJ46" s="19"/>
      <c r="BK46" s="24"/>
      <c r="BL46" s="22"/>
      <c r="BM46" s="22"/>
      <c r="BN46" s="91"/>
      <c r="BO46" s="91"/>
    </row>
    <row r="47" spans="1:67" ht="13.5" hidden="1">
      <c r="A47" s="22"/>
      <c r="B47" s="22"/>
      <c r="C47" s="22"/>
      <c r="D47" s="18" t="s">
        <v>29</v>
      </c>
      <c r="E47" s="19"/>
      <c r="F47" s="124" t="s">
        <v>29</v>
      </c>
      <c r="G47" s="125"/>
      <c r="I47" s="22"/>
      <c r="J47" s="91"/>
      <c r="K47" s="30"/>
      <c r="L47" s="22"/>
      <c r="M47" s="22"/>
      <c r="N47" s="22"/>
      <c r="O47" s="22"/>
      <c r="P47" s="22"/>
      <c r="Q47" s="18"/>
      <c r="R47" s="19"/>
      <c r="S47" s="19"/>
      <c r="T47" s="24"/>
      <c r="U47" s="22"/>
      <c r="V47" s="22"/>
      <c r="W47" s="30"/>
      <c r="X47" s="30"/>
      <c r="AR47" s="22"/>
      <c r="AS47" s="22"/>
      <c r="AT47" s="22"/>
      <c r="AU47" s="18"/>
      <c r="AV47" s="19"/>
      <c r="AW47" s="124"/>
      <c r="AX47" s="125"/>
      <c r="AZ47" s="22"/>
      <c r="BA47" s="91"/>
      <c r="BB47" s="91"/>
      <c r="BC47" s="22"/>
      <c r="BD47" s="22"/>
      <c r="BE47" s="22"/>
      <c r="BF47" s="22"/>
      <c r="BG47" s="22"/>
      <c r="BH47" s="18"/>
      <c r="BI47" s="19"/>
      <c r="BJ47" s="19"/>
      <c r="BK47" s="24"/>
      <c r="BL47" s="22"/>
      <c r="BM47" s="22"/>
      <c r="BN47" s="91"/>
      <c r="BO47" s="91"/>
    </row>
    <row r="48" spans="1:67" ht="13.5" hidden="1">
      <c r="A48" s="22"/>
      <c r="B48" s="22"/>
      <c r="C48" s="22"/>
      <c r="D48" s="18" t="s">
        <v>29</v>
      </c>
      <c r="E48" s="19"/>
      <c r="F48" s="124" t="s">
        <v>29</v>
      </c>
      <c r="G48" s="125"/>
      <c r="I48" s="22"/>
      <c r="J48" s="91"/>
      <c r="K48" s="30"/>
      <c r="L48" s="22"/>
      <c r="M48" s="22"/>
      <c r="N48" s="22"/>
      <c r="O48" s="22"/>
      <c r="P48" s="22"/>
      <c r="Q48" s="18"/>
      <c r="R48" s="19"/>
      <c r="S48" s="19"/>
      <c r="T48" s="24"/>
      <c r="U48" s="22"/>
      <c r="V48" s="22"/>
      <c r="W48" s="30"/>
      <c r="X48" s="30"/>
      <c r="AR48" s="22"/>
      <c r="AS48" s="22"/>
      <c r="AT48" s="22"/>
      <c r="AU48" s="18"/>
      <c r="AV48" s="19"/>
      <c r="AW48" s="124"/>
      <c r="AX48" s="125"/>
      <c r="AZ48" s="22"/>
      <c r="BA48" s="91"/>
      <c r="BB48" s="91"/>
      <c r="BC48" s="22"/>
      <c r="BD48" s="22"/>
      <c r="BE48" s="22"/>
      <c r="BF48" s="22"/>
      <c r="BG48" s="22"/>
      <c r="BH48" s="18"/>
      <c r="BI48" s="19"/>
      <c r="BJ48" s="19"/>
      <c r="BK48" s="24"/>
      <c r="BL48" s="22"/>
      <c r="BM48" s="22"/>
      <c r="BN48" s="91"/>
      <c r="BO48" s="91"/>
    </row>
    <row r="49" spans="1:67" ht="13.5" hidden="1">
      <c r="A49" s="22"/>
      <c r="B49" s="22"/>
      <c r="C49" s="22"/>
      <c r="D49" s="18" t="s">
        <v>29</v>
      </c>
      <c r="E49" s="19"/>
      <c r="F49" s="124" t="s">
        <v>29</v>
      </c>
      <c r="G49" s="125"/>
      <c r="I49" s="22"/>
      <c r="J49" s="91"/>
      <c r="K49" s="30"/>
      <c r="L49" s="22"/>
      <c r="M49" s="22"/>
      <c r="N49" s="22"/>
      <c r="O49" s="22"/>
      <c r="P49" s="22"/>
      <c r="Q49" s="18"/>
      <c r="R49" s="19"/>
      <c r="S49" s="19"/>
      <c r="T49" s="24"/>
      <c r="U49" s="22"/>
      <c r="V49" s="22"/>
      <c r="W49" s="30"/>
      <c r="X49" s="30"/>
      <c r="AR49" s="22"/>
      <c r="AS49" s="22"/>
      <c r="AT49" s="22"/>
      <c r="AU49" s="18"/>
      <c r="AV49" s="19"/>
      <c r="AW49" s="124"/>
      <c r="AX49" s="125"/>
      <c r="AZ49" s="22"/>
      <c r="BA49" s="91"/>
      <c r="BB49" s="91"/>
      <c r="BC49" s="22"/>
      <c r="BD49" s="22"/>
      <c r="BE49" s="22"/>
      <c r="BF49" s="22"/>
      <c r="BG49" s="22"/>
      <c r="BH49" s="18"/>
      <c r="BI49" s="19"/>
      <c r="BJ49" s="19"/>
      <c r="BK49" s="24"/>
      <c r="BL49" s="22"/>
      <c r="BM49" s="22"/>
      <c r="BN49" s="91"/>
      <c r="BO49" s="91"/>
    </row>
    <row r="50" spans="1:67" ht="13.5" hidden="1">
      <c r="A50" s="22"/>
      <c r="B50" s="22"/>
      <c r="C50" s="22"/>
      <c r="D50" s="18" t="s">
        <v>29</v>
      </c>
      <c r="E50" s="19"/>
      <c r="F50" s="124" t="s">
        <v>29</v>
      </c>
      <c r="G50" s="125"/>
      <c r="I50" s="22"/>
      <c r="J50" s="91"/>
      <c r="K50" s="30"/>
      <c r="L50" s="22"/>
      <c r="M50" s="22"/>
      <c r="N50" s="22"/>
      <c r="O50" s="22"/>
      <c r="P50" s="22"/>
      <c r="Q50" s="18"/>
      <c r="R50" s="19"/>
      <c r="S50" s="19"/>
      <c r="T50" s="24"/>
      <c r="U50" s="22"/>
      <c r="V50" s="22"/>
      <c r="W50" s="30"/>
      <c r="X50" s="30"/>
      <c r="AR50" s="22"/>
      <c r="AS50" s="22"/>
      <c r="AT50" s="22"/>
      <c r="AU50" s="18"/>
      <c r="AV50" s="19"/>
      <c r="AW50" s="124"/>
      <c r="AX50" s="125"/>
      <c r="AZ50" s="22"/>
      <c r="BA50" s="91"/>
      <c r="BB50" s="91"/>
      <c r="BC50" s="22"/>
      <c r="BD50" s="22"/>
      <c r="BE50" s="22"/>
      <c r="BF50" s="22"/>
      <c r="BG50" s="22"/>
      <c r="BH50" s="18"/>
      <c r="BI50" s="19"/>
      <c r="BJ50" s="19"/>
      <c r="BK50" s="24"/>
      <c r="BL50" s="22"/>
      <c r="BM50" s="22"/>
      <c r="BN50" s="91"/>
      <c r="BO50" s="91"/>
    </row>
    <row r="51" spans="1:67" ht="13.5" hidden="1">
      <c r="A51" s="22"/>
      <c r="B51" s="22"/>
      <c r="C51" s="22"/>
      <c r="D51" s="18" t="s">
        <v>29</v>
      </c>
      <c r="E51" s="19"/>
      <c r="F51" s="124" t="s">
        <v>29</v>
      </c>
      <c r="G51" s="125"/>
      <c r="I51" s="22"/>
      <c r="J51" s="91"/>
      <c r="K51" s="30"/>
      <c r="L51" s="22"/>
      <c r="M51" s="22"/>
      <c r="N51" s="22"/>
      <c r="O51" s="22"/>
      <c r="P51" s="22"/>
      <c r="Q51" s="18"/>
      <c r="R51" s="19"/>
      <c r="S51" s="19"/>
      <c r="T51" s="24"/>
      <c r="U51" s="22"/>
      <c r="V51" s="22"/>
      <c r="W51" s="30"/>
      <c r="X51" s="30"/>
      <c r="AR51" s="22"/>
      <c r="AS51" s="22"/>
      <c r="AT51" s="22"/>
      <c r="AU51" s="18"/>
      <c r="AV51" s="19"/>
      <c r="AW51" s="124"/>
      <c r="AX51" s="125"/>
      <c r="AZ51" s="22"/>
      <c r="BA51" s="91"/>
      <c r="BB51" s="91"/>
      <c r="BC51" s="22"/>
      <c r="BD51" s="22"/>
      <c r="BE51" s="22"/>
      <c r="BF51" s="22"/>
      <c r="BG51" s="22"/>
      <c r="BH51" s="18"/>
      <c r="BI51" s="19"/>
      <c r="BJ51" s="19"/>
      <c r="BK51" s="24"/>
      <c r="BL51" s="22"/>
      <c r="BM51" s="22"/>
      <c r="BN51" s="91"/>
      <c r="BO51" s="91"/>
    </row>
    <row r="52" spans="1:67" ht="13.5" hidden="1">
      <c r="A52" s="22"/>
      <c r="B52" s="22"/>
      <c r="C52" s="22"/>
      <c r="D52" s="18" t="s">
        <v>29</v>
      </c>
      <c r="E52" s="19"/>
      <c r="F52" s="124" t="s">
        <v>29</v>
      </c>
      <c r="G52" s="125"/>
      <c r="I52" s="22"/>
      <c r="J52" s="91"/>
      <c r="K52" s="30"/>
      <c r="L52" s="22"/>
      <c r="M52" s="22"/>
      <c r="N52" s="22"/>
      <c r="O52" s="22"/>
      <c r="P52" s="22"/>
      <c r="Q52" s="18"/>
      <c r="R52" s="19"/>
      <c r="S52" s="19"/>
      <c r="T52" s="24"/>
      <c r="U52" s="22"/>
      <c r="V52" s="22"/>
      <c r="W52" s="30"/>
      <c r="X52" s="30"/>
      <c r="AR52" s="22"/>
      <c r="AS52" s="22"/>
      <c r="AT52" s="22"/>
      <c r="AU52" s="18"/>
      <c r="AV52" s="19"/>
      <c r="AW52" s="124"/>
      <c r="AX52" s="125"/>
      <c r="AZ52" s="22"/>
      <c r="BA52" s="91"/>
      <c r="BB52" s="91"/>
      <c r="BC52" s="22"/>
      <c r="BD52" s="22"/>
      <c r="BE52" s="22"/>
      <c r="BF52" s="22"/>
      <c r="BG52" s="22"/>
      <c r="BH52" s="18"/>
      <c r="BI52" s="19"/>
      <c r="BJ52" s="19"/>
      <c r="BK52" s="24"/>
      <c r="BL52" s="22"/>
      <c r="BM52" s="22"/>
      <c r="BN52" s="91"/>
      <c r="BO52" s="91"/>
    </row>
    <row r="53" spans="1:67" ht="13.5" hidden="1">
      <c r="A53" s="22"/>
      <c r="B53" s="22"/>
      <c r="C53" s="22"/>
      <c r="D53" s="18" t="s">
        <v>29</v>
      </c>
      <c r="E53" s="19"/>
      <c r="F53" s="124" t="s">
        <v>29</v>
      </c>
      <c r="G53" s="125"/>
      <c r="I53" s="22"/>
      <c r="J53" s="91"/>
      <c r="K53" s="30"/>
      <c r="L53" s="22"/>
      <c r="M53" s="22"/>
      <c r="N53" s="22"/>
      <c r="O53" s="22"/>
      <c r="P53" s="22"/>
      <c r="Q53" s="18"/>
      <c r="R53" s="19"/>
      <c r="S53" s="19"/>
      <c r="T53" s="24"/>
      <c r="U53" s="22"/>
      <c r="V53" s="22"/>
      <c r="W53" s="30"/>
      <c r="X53" s="30"/>
      <c r="AR53" s="22"/>
      <c r="AS53" s="22"/>
      <c r="AT53" s="22"/>
      <c r="AU53" s="18"/>
      <c r="AV53" s="19"/>
      <c r="AW53" s="124"/>
      <c r="AX53" s="125"/>
      <c r="AZ53" s="22"/>
      <c r="BA53" s="91"/>
      <c r="BB53" s="91"/>
      <c r="BC53" s="22"/>
      <c r="BD53" s="22"/>
      <c r="BE53" s="22"/>
      <c r="BF53" s="22"/>
      <c r="BG53" s="22"/>
      <c r="BH53" s="18"/>
      <c r="BI53" s="19"/>
      <c r="BJ53" s="19"/>
      <c r="BK53" s="24"/>
      <c r="BL53" s="22"/>
      <c r="BM53" s="22"/>
      <c r="BN53" s="91"/>
      <c r="BO53" s="91"/>
    </row>
    <row r="54" spans="1:67" ht="13.5" hidden="1">
      <c r="A54" s="22"/>
      <c r="B54" s="22"/>
      <c r="C54" s="22"/>
      <c r="D54" s="18"/>
      <c r="E54" s="19"/>
      <c r="F54" s="19"/>
      <c r="G54" s="19"/>
      <c r="I54" s="22"/>
      <c r="J54" s="91"/>
      <c r="K54" s="30"/>
      <c r="L54" s="22"/>
      <c r="M54" s="22"/>
      <c r="N54" s="22"/>
      <c r="O54" s="22"/>
      <c r="P54" s="22"/>
      <c r="Q54" s="18"/>
      <c r="R54" s="19"/>
      <c r="S54" s="19"/>
      <c r="T54" s="24"/>
      <c r="U54" s="22"/>
      <c r="V54" s="22"/>
      <c r="W54" s="30"/>
      <c r="X54" s="30"/>
      <c r="AR54" s="22"/>
      <c r="AS54" s="22"/>
      <c r="AT54" s="22"/>
      <c r="AU54" s="18"/>
      <c r="AV54" s="19"/>
      <c r="AW54" s="19"/>
      <c r="AX54" s="19"/>
      <c r="AZ54" s="22"/>
      <c r="BA54" s="91"/>
      <c r="BB54" s="91"/>
      <c r="BC54" s="22"/>
      <c r="BD54" s="22"/>
      <c r="BE54" s="22"/>
      <c r="BF54" s="22"/>
      <c r="BG54" s="22"/>
      <c r="BH54" s="18"/>
      <c r="BI54" s="19"/>
      <c r="BJ54" s="19"/>
      <c r="BK54" s="24"/>
      <c r="BL54" s="22"/>
      <c r="BM54" s="22"/>
      <c r="BN54" s="91"/>
      <c r="BO54" s="91"/>
    </row>
    <row r="55" spans="1:107" ht="13.5" hidden="1">
      <c r="A55" s="22"/>
      <c r="B55" s="22"/>
      <c r="C55" s="22"/>
      <c r="D55" s="18"/>
      <c r="E55" s="19"/>
      <c r="F55" s="19"/>
      <c r="G55" s="19"/>
      <c r="I55" s="22"/>
      <c r="J55" s="91"/>
      <c r="K55" s="30"/>
      <c r="L55" s="22"/>
      <c r="M55" s="22"/>
      <c r="N55" s="22"/>
      <c r="O55" s="22"/>
      <c r="P55" s="22"/>
      <c r="Q55" s="18"/>
      <c r="R55" s="19"/>
      <c r="S55" s="19"/>
      <c r="T55" s="24"/>
      <c r="U55" s="22"/>
      <c r="V55" s="22"/>
      <c r="W55" s="30"/>
      <c r="X55" s="30"/>
      <c r="AR55" s="22">
        <f aca="true" t="shared" si="0" ref="AR55:BN55">A55</f>
        <v>0</v>
      </c>
      <c r="AS55" s="22">
        <f t="shared" si="0"/>
        <v>0</v>
      </c>
      <c r="AT55" s="22">
        <f t="shared" si="0"/>
        <v>0</v>
      </c>
      <c r="AU55" s="18">
        <f t="shared" si="0"/>
        <v>0</v>
      </c>
      <c r="AV55" s="19">
        <f t="shared" si="0"/>
        <v>0</v>
      </c>
      <c r="AW55" s="19">
        <f t="shared" si="0"/>
        <v>0</v>
      </c>
      <c r="AX55" s="19">
        <f t="shared" si="0"/>
        <v>0</v>
      </c>
      <c r="AY55" s="2">
        <f t="shared" si="0"/>
        <v>0</v>
      </c>
      <c r="AZ55" s="22">
        <f t="shared" si="0"/>
        <v>0</v>
      </c>
      <c r="BA55" s="91">
        <f t="shared" si="0"/>
        <v>0</v>
      </c>
      <c r="BB55" s="91">
        <f t="shared" si="0"/>
        <v>0</v>
      </c>
      <c r="BC55" s="22">
        <f t="shared" si="0"/>
        <v>0</v>
      </c>
      <c r="BD55" s="22">
        <f t="shared" si="0"/>
        <v>0</v>
      </c>
      <c r="BE55" s="22">
        <f t="shared" si="0"/>
        <v>0</v>
      </c>
      <c r="BF55" s="22">
        <f t="shared" si="0"/>
        <v>0</v>
      </c>
      <c r="BG55" s="22">
        <f t="shared" si="0"/>
        <v>0</v>
      </c>
      <c r="BH55" s="18">
        <f t="shared" si="0"/>
        <v>0</v>
      </c>
      <c r="BI55" s="19">
        <f t="shared" si="0"/>
        <v>0</v>
      </c>
      <c r="BJ55" s="19">
        <f t="shared" si="0"/>
        <v>0</v>
      </c>
      <c r="BK55" s="24">
        <f t="shared" si="0"/>
        <v>0</v>
      </c>
      <c r="BL55" s="22">
        <f t="shared" si="0"/>
        <v>0</v>
      </c>
      <c r="BM55" s="22">
        <f t="shared" si="0"/>
        <v>0</v>
      </c>
      <c r="BN55" s="91">
        <f t="shared" si="0"/>
        <v>0</v>
      </c>
      <c r="BO55" s="91">
        <f aca="true" t="shared" si="1" ref="BO55:BO62">X55</f>
        <v>0</v>
      </c>
      <c r="BP55">
        <f aca="true" t="shared" si="2" ref="BP55:BP70">X55</f>
        <v>0</v>
      </c>
      <c r="BQ55">
        <f aca="true" t="shared" si="3" ref="BQ55:BQ70">Y55</f>
        <v>0</v>
      </c>
      <c r="BW55">
        <f aca="true" t="shared" si="4" ref="BW55:BW70">AE55</f>
        <v>0</v>
      </c>
      <c r="BX55">
        <f aca="true" t="shared" si="5" ref="BX55:BX70">AF55</f>
        <v>0</v>
      </c>
      <c r="BY55">
        <f aca="true" t="shared" si="6" ref="BY55:BY70">AG55</f>
        <v>0</v>
      </c>
      <c r="BZ55">
        <f aca="true" t="shared" si="7" ref="BZ55:BZ70">AH55</f>
        <v>0</v>
      </c>
      <c r="CA55">
        <f aca="true" t="shared" si="8" ref="CA55:CA70">AI55</f>
        <v>0</v>
      </c>
      <c r="CB55">
        <f aca="true" t="shared" si="9" ref="CB55:CB70">AJ55</f>
        <v>0</v>
      </c>
      <c r="CC55">
        <f aca="true" t="shared" si="10" ref="CC55:CC70">AK55</f>
        <v>0</v>
      </c>
      <c r="CD55">
        <f aca="true" t="shared" si="11" ref="CD55:CD70">AL55</f>
        <v>0</v>
      </c>
      <c r="CE55">
        <f aca="true" t="shared" si="12" ref="CE55:CE70">AM55</f>
        <v>0</v>
      </c>
      <c r="CF55">
        <f aca="true" t="shared" si="13" ref="CF55:CF84">AN55</f>
        <v>0</v>
      </c>
      <c r="CG55">
        <f aca="true" t="shared" si="14" ref="CG55:CG70">AO55</f>
        <v>0</v>
      </c>
      <c r="CH55">
        <f aca="true" t="shared" si="15" ref="CH55:CH84">AP55</f>
        <v>0</v>
      </c>
      <c r="CI55">
        <f aca="true" t="shared" si="16" ref="CI55:CI70">AQ55</f>
        <v>0</v>
      </c>
      <c r="CJ55">
        <f aca="true" t="shared" si="17" ref="CJ55:CJ70">AR55</f>
        <v>0</v>
      </c>
      <c r="CK55">
        <f aca="true" t="shared" si="18" ref="CK55:CK63">AS55</f>
        <v>0</v>
      </c>
      <c r="CL55">
        <f aca="true" t="shared" si="19" ref="CL55:CL70">AT55</f>
        <v>0</v>
      </c>
      <c r="CM55">
        <f aca="true" t="shared" si="20" ref="CM55:CM70">AU55</f>
        <v>0</v>
      </c>
      <c r="CN55">
        <f aca="true" t="shared" si="21" ref="CN55:CN70">AV55</f>
        <v>0</v>
      </c>
      <c r="CO55">
        <f aca="true" t="shared" si="22" ref="CO55:CO70">AW55</f>
        <v>0</v>
      </c>
      <c r="CP55">
        <f aca="true" t="shared" si="23" ref="CP55:CP70">AX55</f>
        <v>0</v>
      </c>
      <c r="CQ55">
        <f aca="true" t="shared" si="24" ref="CQ55:CQ70">AY55</f>
        <v>0</v>
      </c>
      <c r="CR55">
        <f aca="true" t="shared" si="25" ref="CR55:CR63">AZ55</f>
        <v>0</v>
      </c>
      <c r="CS55">
        <f aca="true" t="shared" si="26" ref="CS55:CS70">BA55</f>
        <v>0</v>
      </c>
      <c r="CT55">
        <f aca="true" t="shared" si="27" ref="CT55:CT70">BB55</f>
        <v>0</v>
      </c>
      <c r="CU55">
        <f aca="true" t="shared" si="28" ref="CU55:CU70">BC55</f>
        <v>0</v>
      </c>
      <c r="CV55">
        <f aca="true" t="shared" si="29" ref="CV55:CV70">BD55</f>
        <v>0</v>
      </c>
      <c r="CW55">
        <f aca="true" t="shared" si="30" ref="CW55:CW70">BE55</f>
        <v>0</v>
      </c>
      <c r="CX55">
        <f aca="true" t="shared" si="31" ref="CX55:CX63">BF55</f>
        <v>0</v>
      </c>
      <c r="CY55">
        <f aca="true" t="shared" si="32" ref="CY55:CY70">BG55</f>
        <v>0</v>
      </c>
      <c r="CZ55">
        <f aca="true" t="shared" si="33" ref="CZ55:CZ70">BH55</f>
        <v>0</v>
      </c>
      <c r="DA55">
        <f aca="true" t="shared" si="34" ref="DA55:DA70">BI55</f>
        <v>0</v>
      </c>
      <c r="DB55">
        <f aca="true" t="shared" si="35" ref="DB55:DB70">BJ55</f>
        <v>0</v>
      </c>
      <c r="DC55">
        <f aca="true" t="shared" si="36" ref="DC55:DC70">BK55</f>
        <v>0</v>
      </c>
    </row>
    <row r="56" spans="1:107" ht="18">
      <c r="A56" s="1" t="s">
        <v>0</v>
      </c>
      <c r="B56" s="1"/>
      <c r="C56" s="1"/>
      <c r="D56" s="1" t="s">
        <v>42</v>
      </c>
      <c r="E56" s="1"/>
      <c r="N56" s="2" t="s">
        <v>2</v>
      </c>
      <c r="Q56" s="4" t="s">
        <v>43</v>
      </c>
      <c r="S56" s="4"/>
      <c r="T56" s="5">
        <v>38542</v>
      </c>
      <c r="U56" s="6"/>
      <c r="V56" s="7"/>
      <c r="W56" s="8" t="s">
        <v>44</v>
      </c>
      <c r="X56" s="7"/>
      <c r="Z56">
        <v>1</v>
      </c>
      <c r="AR56" s="1" t="str">
        <f>A56</f>
        <v>男子</v>
      </c>
      <c r="AS56" s="1"/>
      <c r="AT56" s="1">
        <f>C56</f>
        <v>0</v>
      </c>
      <c r="AU56" s="1" t="str">
        <f>D56</f>
        <v>少年Ｂ　　3000m</v>
      </c>
      <c r="AV56" s="1"/>
      <c r="BE56" s="2" t="str">
        <f>N56</f>
        <v>　</v>
      </c>
      <c r="BG56" s="2">
        <f aca="true" t="shared" si="37" ref="BG56:BN57">P56</f>
        <v>0</v>
      </c>
      <c r="BH56" s="4" t="str">
        <f t="shared" si="37"/>
        <v>決勝１組</v>
      </c>
      <c r="BI56" s="2">
        <f t="shared" si="37"/>
        <v>0</v>
      </c>
      <c r="BJ56" s="4">
        <f t="shared" si="37"/>
        <v>0</v>
      </c>
      <c r="BK56" s="5">
        <f t="shared" si="37"/>
        <v>38542</v>
      </c>
      <c r="BL56" s="6">
        <f t="shared" si="37"/>
        <v>0</v>
      </c>
      <c r="BM56" s="7">
        <f t="shared" si="37"/>
        <v>0</v>
      </c>
      <c r="BN56" s="97" t="str">
        <f t="shared" si="37"/>
        <v>16:15</v>
      </c>
      <c r="BO56" s="98">
        <f t="shared" si="1"/>
        <v>0</v>
      </c>
      <c r="BP56">
        <f t="shared" si="2"/>
        <v>0</v>
      </c>
      <c r="BQ56">
        <f t="shared" si="3"/>
        <v>0</v>
      </c>
      <c r="BW56">
        <f t="shared" si="4"/>
        <v>0</v>
      </c>
      <c r="BX56">
        <f t="shared" si="5"/>
        <v>0</v>
      </c>
      <c r="BY56">
        <f t="shared" si="6"/>
        <v>0</v>
      </c>
      <c r="BZ56">
        <f t="shared" si="7"/>
        <v>0</v>
      </c>
      <c r="CA56">
        <f t="shared" si="8"/>
        <v>0</v>
      </c>
      <c r="CB56">
        <f t="shared" si="9"/>
        <v>0</v>
      </c>
      <c r="CC56">
        <f t="shared" si="10"/>
        <v>0</v>
      </c>
      <c r="CD56">
        <f t="shared" si="11"/>
        <v>0</v>
      </c>
      <c r="CE56">
        <f t="shared" si="12"/>
        <v>0</v>
      </c>
      <c r="CF56">
        <f t="shared" si="13"/>
        <v>0</v>
      </c>
      <c r="CG56">
        <f t="shared" si="14"/>
        <v>0</v>
      </c>
      <c r="CH56">
        <f t="shared" si="15"/>
        <v>0</v>
      </c>
      <c r="CI56">
        <f t="shared" si="16"/>
        <v>0</v>
      </c>
      <c r="CJ56" t="str">
        <f t="shared" si="17"/>
        <v>男子</v>
      </c>
      <c r="CK56">
        <f t="shared" si="18"/>
        <v>0</v>
      </c>
      <c r="CL56">
        <f t="shared" si="19"/>
        <v>0</v>
      </c>
      <c r="CM56" t="str">
        <f t="shared" si="20"/>
        <v>少年Ｂ　　3000m</v>
      </c>
      <c r="CN56">
        <f t="shared" si="21"/>
        <v>0</v>
      </c>
      <c r="CO56">
        <f t="shared" si="22"/>
        <v>0</v>
      </c>
      <c r="CP56">
        <f t="shared" si="23"/>
        <v>0</v>
      </c>
      <c r="CQ56">
        <f t="shared" si="24"/>
        <v>0</v>
      </c>
      <c r="CR56">
        <f t="shared" si="25"/>
        <v>0</v>
      </c>
      <c r="CS56">
        <f t="shared" si="26"/>
        <v>0</v>
      </c>
      <c r="CT56">
        <f t="shared" si="27"/>
        <v>0</v>
      </c>
      <c r="CU56">
        <f t="shared" si="28"/>
        <v>0</v>
      </c>
      <c r="CV56">
        <f t="shared" si="29"/>
        <v>0</v>
      </c>
      <c r="CW56" t="str">
        <f t="shared" si="30"/>
        <v>　</v>
      </c>
      <c r="CX56">
        <f t="shared" si="31"/>
        <v>0</v>
      </c>
      <c r="CY56">
        <f t="shared" si="32"/>
        <v>0</v>
      </c>
      <c r="CZ56" t="str">
        <f t="shared" si="33"/>
        <v>決勝１組</v>
      </c>
      <c r="DA56">
        <f t="shared" si="34"/>
        <v>0</v>
      </c>
      <c r="DB56">
        <f t="shared" si="35"/>
        <v>0</v>
      </c>
      <c r="DC56">
        <f t="shared" si="36"/>
        <v>38542</v>
      </c>
    </row>
    <row r="57" spans="17:107" ht="13.5">
      <c r="Q57" s="4" t="s">
        <v>45</v>
      </c>
      <c r="S57" s="4"/>
      <c r="T57" s="5">
        <v>38542</v>
      </c>
      <c r="U57" s="6"/>
      <c r="V57" s="7"/>
      <c r="W57" s="8" t="s">
        <v>46</v>
      </c>
      <c r="X57" s="7"/>
      <c r="Z57">
        <v>11</v>
      </c>
      <c r="AT57" s="2">
        <f>C57</f>
        <v>0</v>
      </c>
      <c r="AU57" s="2">
        <f>D57</f>
        <v>0</v>
      </c>
      <c r="AV57" s="2">
        <f>E57</f>
        <v>0</v>
      </c>
      <c r="AX57" s="2">
        <f>G57</f>
        <v>0</v>
      </c>
      <c r="AY57" s="2">
        <f>H57</f>
        <v>0</v>
      </c>
      <c r="AZ57" s="2">
        <f>I57</f>
        <v>0</v>
      </c>
      <c r="BA57" s="88">
        <f>J57</f>
        <v>0</v>
      </c>
      <c r="BC57" s="2">
        <f>L57</f>
        <v>0</v>
      </c>
      <c r="BD57" s="2">
        <f>M57</f>
        <v>0</v>
      </c>
      <c r="BE57" s="2">
        <f>N57</f>
        <v>0</v>
      </c>
      <c r="BF57" s="2">
        <f>O57</f>
        <v>0</v>
      </c>
      <c r="BG57" s="2">
        <f t="shared" si="37"/>
        <v>0</v>
      </c>
      <c r="BH57" s="4" t="str">
        <f t="shared" si="37"/>
        <v>決勝２組</v>
      </c>
      <c r="BI57" s="2">
        <f t="shared" si="37"/>
        <v>0</v>
      </c>
      <c r="BJ57" s="4">
        <f t="shared" si="37"/>
        <v>0</v>
      </c>
      <c r="BK57" s="5">
        <f t="shared" si="37"/>
        <v>38542</v>
      </c>
      <c r="BL57" s="6">
        <f t="shared" si="37"/>
        <v>0</v>
      </c>
      <c r="BM57" s="7">
        <f t="shared" si="37"/>
        <v>0</v>
      </c>
      <c r="BN57" s="97" t="str">
        <f t="shared" si="37"/>
        <v>19:25</v>
      </c>
      <c r="BO57" s="98">
        <f t="shared" si="1"/>
        <v>0</v>
      </c>
      <c r="BP57">
        <f t="shared" si="2"/>
        <v>0</v>
      </c>
      <c r="BQ57">
        <f t="shared" si="3"/>
        <v>0</v>
      </c>
      <c r="BW57">
        <f t="shared" si="4"/>
        <v>0</v>
      </c>
      <c r="BX57">
        <f t="shared" si="5"/>
        <v>0</v>
      </c>
      <c r="BY57">
        <f t="shared" si="6"/>
        <v>0</v>
      </c>
      <c r="BZ57">
        <f t="shared" si="7"/>
        <v>0</v>
      </c>
      <c r="CA57">
        <f t="shared" si="8"/>
        <v>0</v>
      </c>
      <c r="CB57">
        <f t="shared" si="9"/>
        <v>0</v>
      </c>
      <c r="CC57">
        <f t="shared" si="10"/>
        <v>0</v>
      </c>
      <c r="CD57">
        <f t="shared" si="11"/>
        <v>0</v>
      </c>
      <c r="CE57">
        <f t="shared" si="12"/>
        <v>0</v>
      </c>
      <c r="CF57">
        <f t="shared" si="13"/>
        <v>0</v>
      </c>
      <c r="CG57">
        <f t="shared" si="14"/>
        <v>0</v>
      </c>
      <c r="CH57">
        <f t="shared" si="15"/>
        <v>0</v>
      </c>
      <c r="CI57">
        <f t="shared" si="16"/>
        <v>0</v>
      </c>
      <c r="CJ57">
        <f t="shared" si="17"/>
        <v>0</v>
      </c>
      <c r="CK57">
        <f t="shared" si="18"/>
        <v>0</v>
      </c>
      <c r="CL57">
        <f t="shared" si="19"/>
        <v>0</v>
      </c>
      <c r="CM57">
        <f t="shared" si="20"/>
        <v>0</v>
      </c>
      <c r="CN57">
        <f t="shared" si="21"/>
        <v>0</v>
      </c>
      <c r="CO57">
        <f t="shared" si="22"/>
        <v>0</v>
      </c>
      <c r="CP57">
        <f t="shared" si="23"/>
        <v>0</v>
      </c>
      <c r="CQ57">
        <f t="shared" si="24"/>
        <v>0</v>
      </c>
      <c r="CR57">
        <f t="shared" si="25"/>
        <v>0</v>
      </c>
      <c r="CS57">
        <f t="shared" si="26"/>
        <v>0</v>
      </c>
      <c r="CT57">
        <f t="shared" si="27"/>
        <v>0</v>
      </c>
      <c r="CU57">
        <f t="shared" si="28"/>
        <v>0</v>
      </c>
      <c r="CV57">
        <f t="shared" si="29"/>
        <v>0</v>
      </c>
      <c r="CW57">
        <f t="shared" si="30"/>
        <v>0</v>
      </c>
      <c r="CX57">
        <f t="shared" si="31"/>
        <v>0</v>
      </c>
      <c r="CY57">
        <f t="shared" si="32"/>
        <v>0</v>
      </c>
      <c r="CZ57" t="str">
        <f t="shared" si="33"/>
        <v>決勝２組</v>
      </c>
      <c r="DA57">
        <f t="shared" si="34"/>
        <v>0</v>
      </c>
      <c r="DB57">
        <f t="shared" si="35"/>
        <v>0</v>
      </c>
      <c r="DC57">
        <f t="shared" si="36"/>
        <v>38542</v>
      </c>
    </row>
    <row r="58" spans="1:107" ht="13.5">
      <c r="A58" s="9" t="s">
        <v>47</v>
      </c>
      <c r="B58" s="9"/>
      <c r="C58" s="9"/>
      <c r="D58" s="9"/>
      <c r="E58" s="9"/>
      <c r="F58" s="9"/>
      <c r="G58" s="9"/>
      <c r="H58" s="9"/>
      <c r="I58" s="9"/>
      <c r="J58" s="89"/>
      <c r="AR58" s="9" t="str">
        <f>A58</f>
        <v>山口県記録（YR)           　７．４１．８７　　高岡　寿成（鐘　紡）９９</v>
      </c>
      <c r="AS58" s="9"/>
      <c r="AT58" s="9"/>
      <c r="AU58" s="9"/>
      <c r="AV58" s="9"/>
      <c r="AW58" s="9"/>
      <c r="AX58" s="9"/>
      <c r="AY58" s="9"/>
      <c r="AZ58" s="9"/>
      <c r="BA58" s="89"/>
      <c r="BM58" s="2">
        <f>V58</f>
        <v>0</v>
      </c>
      <c r="BO58" s="88">
        <f t="shared" si="1"/>
        <v>0</v>
      </c>
      <c r="BP58">
        <f t="shared" si="2"/>
        <v>0</v>
      </c>
      <c r="BQ58">
        <f t="shared" si="3"/>
        <v>0</v>
      </c>
      <c r="BW58">
        <f t="shared" si="4"/>
        <v>0</v>
      </c>
      <c r="BX58">
        <f t="shared" si="5"/>
        <v>0</v>
      </c>
      <c r="BY58">
        <f t="shared" si="6"/>
        <v>0</v>
      </c>
      <c r="BZ58">
        <f t="shared" si="7"/>
        <v>0</v>
      </c>
      <c r="CA58">
        <f t="shared" si="8"/>
        <v>0</v>
      </c>
      <c r="CB58">
        <f t="shared" si="9"/>
        <v>0</v>
      </c>
      <c r="CC58">
        <f t="shared" si="10"/>
        <v>0</v>
      </c>
      <c r="CD58">
        <f t="shared" si="11"/>
        <v>0</v>
      </c>
      <c r="CE58">
        <f t="shared" si="12"/>
        <v>0</v>
      </c>
      <c r="CF58">
        <f t="shared" si="13"/>
        <v>0</v>
      </c>
      <c r="CG58">
        <f t="shared" si="14"/>
        <v>0</v>
      </c>
      <c r="CH58">
        <f t="shared" si="15"/>
        <v>0</v>
      </c>
      <c r="CI58">
        <f t="shared" si="16"/>
        <v>0</v>
      </c>
      <c r="CJ58" t="str">
        <f t="shared" si="17"/>
        <v>山口県記録（YR)           　７．４１．８７　　高岡　寿成（鐘　紡）９９</v>
      </c>
      <c r="CK58">
        <f t="shared" si="18"/>
        <v>0</v>
      </c>
      <c r="CL58">
        <f t="shared" si="19"/>
        <v>0</v>
      </c>
      <c r="CM58">
        <f t="shared" si="20"/>
        <v>0</v>
      </c>
      <c r="CN58">
        <f t="shared" si="21"/>
        <v>0</v>
      </c>
      <c r="CO58">
        <f t="shared" si="22"/>
        <v>0</v>
      </c>
      <c r="CP58">
        <f t="shared" si="23"/>
        <v>0</v>
      </c>
      <c r="CQ58">
        <f t="shared" si="24"/>
        <v>0</v>
      </c>
      <c r="CR58">
        <f t="shared" si="25"/>
        <v>0</v>
      </c>
      <c r="CS58">
        <f t="shared" si="26"/>
        <v>0</v>
      </c>
      <c r="CT58">
        <f t="shared" si="27"/>
        <v>0</v>
      </c>
      <c r="CU58">
        <f t="shared" si="28"/>
        <v>0</v>
      </c>
      <c r="CV58">
        <f t="shared" si="29"/>
        <v>0</v>
      </c>
      <c r="CW58">
        <f t="shared" si="30"/>
        <v>0</v>
      </c>
      <c r="CX58">
        <f t="shared" si="31"/>
        <v>0</v>
      </c>
      <c r="CY58">
        <f t="shared" si="32"/>
        <v>0</v>
      </c>
      <c r="CZ58">
        <f t="shared" si="33"/>
        <v>0</v>
      </c>
      <c r="DA58">
        <f t="shared" si="34"/>
        <v>0</v>
      </c>
      <c r="DB58">
        <f t="shared" si="35"/>
        <v>0</v>
      </c>
      <c r="DC58">
        <f t="shared" si="36"/>
        <v>0</v>
      </c>
    </row>
    <row r="59" spans="1:107" ht="13.5">
      <c r="A59" s="9" t="s">
        <v>48</v>
      </c>
      <c r="B59" s="9"/>
      <c r="C59" s="9"/>
      <c r="D59" s="9"/>
      <c r="E59" s="9" t="s">
        <v>49</v>
      </c>
      <c r="F59" s="9"/>
      <c r="G59" s="9"/>
      <c r="H59" s="9"/>
      <c r="I59" s="9"/>
      <c r="J59" s="89"/>
      <c r="AR59" s="9" t="str">
        <f>A59</f>
        <v>参加標準記録</v>
      </c>
      <c r="AS59" s="9"/>
      <c r="AT59" s="9"/>
      <c r="AU59" s="9"/>
      <c r="AV59" s="9" t="str">
        <f>E59</f>
        <v>８．４５．００</v>
      </c>
      <c r="AW59" s="9"/>
      <c r="AX59" s="9"/>
      <c r="AY59" s="9"/>
      <c r="AZ59" s="9"/>
      <c r="BA59" s="89"/>
      <c r="BO59" s="88">
        <f t="shared" si="1"/>
        <v>0</v>
      </c>
      <c r="BP59">
        <f t="shared" si="2"/>
        <v>0</v>
      </c>
      <c r="BQ59">
        <f t="shared" si="3"/>
        <v>0</v>
      </c>
      <c r="BW59">
        <f t="shared" si="4"/>
        <v>0</v>
      </c>
      <c r="BX59">
        <f t="shared" si="5"/>
        <v>0</v>
      </c>
      <c r="BY59">
        <f t="shared" si="6"/>
        <v>0</v>
      </c>
      <c r="BZ59">
        <f t="shared" si="7"/>
        <v>0</v>
      </c>
      <c r="CA59">
        <f t="shared" si="8"/>
        <v>0</v>
      </c>
      <c r="CB59">
        <f t="shared" si="9"/>
        <v>0</v>
      </c>
      <c r="CC59">
        <f t="shared" si="10"/>
        <v>0</v>
      </c>
      <c r="CD59">
        <f t="shared" si="11"/>
        <v>0</v>
      </c>
      <c r="CE59">
        <f t="shared" si="12"/>
        <v>0</v>
      </c>
      <c r="CF59">
        <f t="shared" si="13"/>
        <v>0</v>
      </c>
      <c r="CG59">
        <f t="shared" si="14"/>
        <v>0</v>
      </c>
      <c r="CH59">
        <f t="shared" si="15"/>
        <v>0</v>
      </c>
      <c r="CI59">
        <f t="shared" si="16"/>
        <v>0</v>
      </c>
      <c r="CJ59" t="str">
        <f t="shared" si="17"/>
        <v>参加標準記録</v>
      </c>
      <c r="CK59">
        <f t="shared" si="18"/>
        <v>0</v>
      </c>
      <c r="CL59">
        <f t="shared" si="19"/>
        <v>0</v>
      </c>
      <c r="CM59">
        <f t="shared" si="20"/>
        <v>0</v>
      </c>
      <c r="CN59" t="str">
        <f t="shared" si="21"/>
        <v>８．４５．００</v>
      </c>
      <c r="CO59">
        <f t="shared" si="22"/>
        <v>0</v>
      </c>
      <c r="CP59">
        <f t="shared" si="23"/>
        <v>0</v>
      </c>
      <c r="CQ59">
        <f t="shared" si="24"/>
        <v>0</v>
      </c>
      <c r="CR59">
        <f t="shared" si="25"/>
        <v>0</v>
      </c>
      <c r="CS59">
        <f t="shared" si="26"/>
        <v>0</v>
      </c>
      <c r="CT59">
        <f t="shared" si="27"/>
        <v>0</v>
      </c>
      <c r="CU59">
        <f t="shared" si="28"/>
        <v>0</v>
      </c>
      <c r="CV59">
        <f t="shared" si="29"/>
        <v>0</v>
      </c>
      <c r="CW59">
        <f t="shared" si="30"/>
        <v>0</v>
      </c>
      <c r="CX59">
        <f t="shared" si="31"/>
        <v>0</v>
      </c>
      <c r="CY59">
        <f t="shared" si="32"/>
        <v>0</v>
      </c>
      <c r="CZ59">
        <f t="shared" si="33"/>
        <v>0</v>
      </c>
      <c r="DA59">
        <f t="shared" si="34"/>
        <v>0</v>
      </c>
      <c r="DB59">
        <f t="shared" si="35"/>
        <v>0</v>
      </c>
      <c r="DC59">
        <f t="shared" si="36"/>
        <v>0</v>
      </c>
    </row>
    <row r="60" spans="44:107" ht="13.5">
      <c r="AR60" s="2">
        <f>A60</f>
        <v>0</v>
      </c>
      <c r="AS60" s="2">
        <f>B60</f>
        <v>0</v>
      </c>
      <c r="AT60" s="2">
        <f>C60</f>
        <v>0</v>
      </c>
      <c r="AU60" s="2">
        <f>D60</f>
        <v>0</v>
      </c>
      <c r="AV60" s="2">
        <f>E60</f>
        <v>0</v>
      </c>
      <c r="AW60" s="2">
        <f>F60</f>
        <v>0</v>
      </c>
      <c r="AX60" s="2">
        <f>G60</f>
        <v>0</v>
      </c>
      <c r="AY60" s="2">
        <f>H60</f>
        <v>0</v>
      </c>
      <c r="AZ60" s="2">
        <f>I60</f>
        <v>0</v>
      </c>
      <c r="BA60" s="88">
        <f>J60</f>
        <v>0</v>
      </c>
      <c r="BC60" s="2">
        <f aca="true" t="shared" si="38" ref="BC60:BN60">L60</f>
        <v>0</v>
      </c>
      <c r="BD60" s="2">
        <f t="shared" si="38"/>
        <v>0</v>
      </c>
      <c r="BE60" s="2">
        <f t="shared" si="38"/>
        <v>0</v>
      </c>
      <c r="BF60" s="2">
        <f t="shared" si="38"/>
        <v>0</v>
      </c>
      <c r="BG60" s="2">
        <f t="shared" si="38"/>
        <v>0</v>
      </c>
      <c r="BH60" s="2">
        <f t="shared" si="38"/>
        <v>0</v>
      </c>
      <c r="BI60" s="2">
        <f t="shared" si="38"/>
        <v>0</v>
      </c>
      <c r="BJ60" s="2">
        <f t="shared" si="38"/>
        <v>0</v>
      </c>
      <c r="BK60" s="2">
        <f t="shared" si="38"/>
        <v>0</v>
      </c>
      <c r="BL60" s="2">
        <f t="shared" si="38"/>
        <v>0</v>
      </c>
      <c r="BM60" s="2">
        <f t="shared" si="38"/>
        <v>0</v>
      </c>
      <c r="BN60" s="88">
        <f t="shared" si="38"/>
        <v>0</v>
      </c>
      <c r="BO60" s="88">
        <f t="shared" si="1"/>
        <v>0</v>
      </c>
      <c r="BP60">
        <f t="shared" si="2"/>
        <v>0</v>
      </c>
      <c r="BQ60">
        <f t="shared" si="3"/>
        <v>0</v>
      </c>
      <c r="BW60">
        <f t="shared" si="4"/>
        <v>0</v>
      </c>
      <c r="BX60">
        <f t="shared" si="5"/>
        <v>0</v>
      </c>
      <c r="BY60">
        <f t="shared" si="6"/>
        <v>0</v>
      </c>
      <c r="BZ60">
        <f t="shared" si="7"/>
        <v>0</v>
      </c>
      <c r="CA60">
        <f t="shared" si="8"/>
        <v>0</v>
      </c>
      <c r="CB60">
        <f t="shared" si="9"/>
        <v>0</v>
      </c>
      <c r="CC60">
        <f t="shared" si="10"/>
        <v>0</v>
      </c>
      <c r="CD60">
        <f t="shared" si="11"/>
        <v>0</v>
      </c>
      <c r="CE60">
        <f t="shared" si="12"/>
        <v>0</v>
      </c>
      <c r="CF60">
        <f t="shared" si="13"/>
        <v>0</v>
      </c>
      <c r="CG60">
        <f t="shared" si="14"/>
        <v>0</v>
      </c>
      <c r="CH60">
        <f t="shared" si="15"/>
        <v>0</v>
      </c>
      <c r="CI60">
        <f t="shared" si="16"/>
        <v>0</v>
      </c>
      <c r="CJ60">
        <f t="shared" si="17"/>
        <v>0</v>
      </c>
      <c r="CK60">
        <f t="shared" si="18"/>
        <v>0</v>
      </c>
      <c r="CL60">
        <f t="shared" si="19"/>
        <v>0</v>
      </c>
      <c r="CM60">
        <f t="shared" si="20"/>
        <v>0</v>
      </c>
      <c r="CN60">
        <f t="shared" si="21"/>
        <v>0</v>
      </c>
      <c r="CO60">
        <f t="shared" si="22"/>
        <v>0</v>
      </c>
      <c r="CP60">
        <f t="shared" si="23"/>
        <v>0</v>
      </c>
      <c r="CQ60">
        <f t="shared" si="24"/>
        <v>0</v>
      </c>
      <c r="CR60">
        <f t="shared" si="25"/>
        <v>0</v>
      </c>
      <c r="CS60">
        <f t="shared" si="26"/>
        <v>0</v>
      </c>
      <c r="CT60">
        <f t="shared" si="27"/>
        <v>0</v>
      </c>
      <c r="CU60">
        <f t="shared" si="28"/>
        <v>0</v>
      </c>
      <c r="CV60">
        <f t="shared" si="29"/>
        <v>0</v>
      </c>
      <c r="CW60">
        <f t="shared" si="30"/>
        <v>0</v>
      </c>
      <c r="CX60">
        <f t="shared" si="31"/>
        <v>0</v>
      </c>
      <c r="CY60">
        <f t="shared" si="32"/>
        <v>0</v>
      </c>
      <c r="CZ60">
        <f t="shared" si="33"/>
        <v>0</v>
      </c>
      <c r="DA60">
        <f t="shared" si="34"/>
        <v>0</v>
      </c>
      <c r="DB60">
        <f t="shared" si="35"/>
        <v>0</v>
      </c>
      <c r="DC60">
        <f t="shared" si="36"/>
        <v>0</v>
      </c>
    </row>
    <row r="61" spans="1:107" ht="13.5">
      <c r="A61" s="9" t="s">
        <v>50</v>
      </c>
      <c r="AR61" s="9" t="str">
        <f>A61</f>
        <v>タイムレース（２組０着＋８）</v>
      </c>
      <c r="AW61" s="2">
        <f>F61</f>
        <v>0</v>
      </c>
      <c r="BC61" s="2">
        <f>L61</f>
        <v>0</v>
      </c>
      <c r="BD61" s="2">
        <f>M61</f>
        <v>0</v>
      </c>
      <c r="BP61">
        <f t="shared" si="2"/>
        <v>0</v>
      </c>
      <c r="BQ61">
        <f t="shared" si="3"/>
        <v>0</v>
      </c>
      <c r="BW61">
        <f t="shared" si="4"/>
        <v>0</v>
      </c>
      <c r="BX61">
        <f t="shared" si="5"/>
        <v>0</v>
      </c>
      <c r="BY61">
        <f t="shared" si="6"/>
        <v>0</v>
      </c>
      <c r="BZ61">
        <f t="shared" si="7"/>
        <v>0</v>
      </c>
      <c r="CA61">
        <f t="shared" si="8"/>
        <v>0</v>
      </c>
      <c r="CB61">
        <f t="shared" si="9"/>
        <v>0</v>
      </c>
      <c r="CC61">
        <f t="shared" si="10"/>
        <v>0</v>
      </c>
      <c r="CD61">
        <f t="shared" si="11"/>
        <v>0</v>
      </c>
      <c r="CE61">
        <f t="shared" si="12"/>
        <v>0</v>
      </c>
      <c r="CF61">
        <f t="shared" si="13"/>
        <v>0</v>
      </c>
      <c r="CG61">
        <f t="shared" si="14"/>
        <v>0</v>
      </c>
      <c r="CH61">
        <f t="shared" si="15"/>
        <v>0</v>
      </c>
      <c r="CI61">
        <f t="shared" si="16"/>
        <v>0</v>
      </c>
      <c r="CJ61" t="str">
        <f t="shared" si="17"/>
        <v>タイムレース（２組０着＋８）</v>
      </c>
      <c r="CK61">
        <f t="shared" si="18"/>
        <v>0</v>
      </c>
      <c r="CL61">
        <f t="shared" si="19"/>
        <v>0</v>
      </c>
      <c r="CM61">
        <f t="shared" si="20"/>
        <v>0</v>
      </c>
      <c r="CN61">
        <f t="shared" si="21"/>
        <v>0</v>
      </c>
      <c r="CO61">
        <f t="shared" si="22"/>
        <v>0</v>
      </c>
      <c r="CP61">
        <f t="shared" si="23"/>
        <v>0</v>
      </c>
      <c r="CQ61">
        <f t="shared" si="24"/>
        <v>0</v>
      </c>
      <c r="CR61">
        <f t="shared" si="25"/>
        <v>0</v>
      </c>
      <c r="CS61">
        <f t="shared" si="26"/>
        <v>0</v>
      </c>
      <c r="CT61">
        <f t="shared" si="27"/>
        <v>0</v>
      </c>
      <c r="CU61">
        <f t="shared" si="28"/>
        <v>0</v>
      </c>
      <c r="CV61">
        <f t="shared" si="29"/>
        <v>0</v>
      </c>
      <c r="CW61">
        <f t="shared" si="30"/>
        <v>0</v>
      </c>
      <c r="CX61">
        <f t="shared" si="31"/>
        <v>0</v>
      </c>
      <c r="CY61">
        <f t="shared" si="32"/>
        <v>0</v>
      </c>
      <c r="CZ61">
        <f t="shared" si="33"/>
        <v>0</v>
      </c>
      <c r="DA61">
        <f t="shared" si="34"/>
        <v>0</v>
      </c>
      <c r="DB61">
        <f t="shared" si="35"/>
        <v>0</v>
      </c>
      <c r="DC61">
        <f t="shared" si="36"/>
        <v>0</v>
      </c>
    </row>
    <row r="62" spans="2:107" ht="13.5">
      <c r="B62" s="9" t="s">
        <v>51</v>
      </c>
      <c r="C62" s="9"/>
      <c r="I62" s="11"/>
      <c r="J62" s="90"/>
      <c r="K62" s="11"/>
      <c r="O62" s="9" t="s">
        <v>52</v>
      </c>
      <c r="P62" s="9"/>
      <c r="V62" s="11"/>
      <c r="W62" s="33"/>
      <c r="X62" s="33"/>
      <c r="AR62" s="127">
        <f>A62</f>
        <v>0</v>
      </c>
      <c r="AS62" s="128" t="str">
        <f>B62</f>
        <v>１組</v>
      </c>
      <c r="AT62" s="128">
        <f>C62</f>
        <v>0</v>
      </c>
      <c r="AU62" s="127">
        <f>D62</f>
        <v>0</v>
      </c>
      <c r="AV62" s="127">
        <f>E62</f>
        <v>0</v>
      </c>
      <c r="AW62" s="127">
        <f>F62</f>
        <v>0</v>
      </c>
      <c r="AX62" s="127">
        <f>G62</f>
        <v>0</v>
      </c>
      <c r="AY62" s="127">
        <f>H62</f>
        <v>0</v>
      </c>
      <c r="AZ62" s="212">
        <f>I62</f>
        <v>0</v>
      </c>
      <c r="BA62" s="234">
        <f>J62</f>
        <v>0</v>
      </c>
      <c r="BB62" s="234">
        <f>K62</f>
        <v>0</v>
      </c>
      <c r="BC62" s="2">
        <f>L62</f>
        <v>0</v>
      </c>
      <c r="BD62" s="2">
        <f>M62</f>
        <v>0</v>
      </c>
      <c r="BE62" s="127">
        <f aca="true" t="shared" si="39" ref="BE62:BN62">N62</f>
        <v>0</v>
      </c>
      <c r="BF62" s="9" t="str">
        <f t="shared" si="39"/>
        <v>２組</v>
      </c>
      <c r="BG62" s="9">
        <f t="shared" si="39"/>
        <v>0</v>
      </c>
      <c r="BH62" s="2">
        <f t="shared" si="39"/>
        <v>0</v>
      </c>
      <c r="BI62" s="2">
        <f t="shared" si="39"/>
        <v>0</v>
      </c>
      <c r="BJ62" s="2">
        <f t="shared" si="39"/>
        <v>0</v>
      </c>
      <c r="BK62" s="2">
        <f t="shared" si="39"/>
        <v>0</v>
      </c>
      <c r="BL62" s="2">
        <f t="shared" si="39"/>
        <v>0</v>
      </c>
      <c r="BM62" s="11">
        <f t="shared" si="39"/>
        <v>0</v>
      </c>
      <c r="BN62" s="93">
        <f t="shared" si="39"/>
        <v>0</v>
      </c>
      <c r="BO62" s="93">
        <f t="shared" si="1"/>
        <v>0</v>
      </c>
      <c r="BP62">
        <f t="shared" si="2"/>
        <v>0</v>
      </c>
      <c r="BQ62">
        <f t="shared" si="3"/>
        <v>0</v>
      </c>
      <c r="BW62">
        <f t="shared" si="4"/>
        <v>0</v>
      </c>
      <c r="BX62">
        <f t="shared" si="5"/>
        <v>0</v>
      </c>
      <c r="BY62">
        <f t="shared" si="6"/>
        <v>0</v>
      </c>
      <c r="BZ62">
        <f t="shared" si="7"/>
        <v>0</v>
      </c>
      <c r="CA62">
        <f t="shared" si="8"/>
        <v>0</v>
      </c>
      <c r="CB62">
        <f t="shared" si="9"/>
        <v>0</v>
      </c>
      <c r="CC62">
        <f t="shared" si="10"/>
        <v>0</v>
      </c>
      <c r="CD62">
        <f t="shared" si="11"/>
        <v>0</v>
      </c>
      <c r="CE62">
        <f t="shared" si="12"/>
        <v>0</v>
      </c>
      <c r="CF62">
        <f t="shared" si="13"/>
        <v>0</v>
      </c>
      <c r="CG62">
        <f t="shared" si="14"/>
        <v>0</v>
      </c>
      <c r="CH62">
        <f t="shared" si="15"/>
        <v>0</v>
      </c>
      <c r="CI62">
        <f t="shared" si="16"/>
        <v>0</v>
      </c>
      <c r="CJ62">
        <f t="shared" si="17"/>
        <v>0</v>
      </c>
      <c r="CK62" t="str">
        <f t="shared" si="18"/>
        <v>１組</v>
      </c>
      <c r="CL62">
        <f t="shared" si="19"/>
        <v>0</v>
      </c>
      <c r="CM62">
        <f t="shared" si="20"/>
        <v>0</v>
      </c>
      <c r="CN62">
        <f t="shared" si="21"/>
        <v>0</v>
      </c>
      <c r="CO62">
        <f t="shared" si="22"/>
        <v>0</v>
      </c>
      <c r="CP62">
        <f t="shared" si="23"/>
        <v>0</v>
      </c>
      <c r="CQ62">
        <f t="shared" si="24"/>
        <v>0</v>
      </c>
      <c r="CR62">
        <f t="shared" si="25"/>
        <v>0</v>
      </c>
      <c r="CS62">
        <f t="shared" si="26"/>
        <v>0</v>
      </c>
      <c r="CT62">
        <f t="shared" si="27"/>
        <v>0</v>
      </c>
      <c r="CU62">
        <f t="shared" si="28"/>
        <v>0</v>
      </c>
      <c r="CV62">
        <f t="shared" si="29"/>
        <v>0</v>
      </c>
      <c r="CW62">
        <f t="shared" si="30"/>
        <v>0</v>
      </c>
      <c r="CX62" t="str">
        <f t="shared" si="31"/>
        <v>２組</v>
      </c>
      <c r="CY62">
        <f t="shared" si="32"/>
        <v>0</v>
      </c>
      <c r="CZ62">
        <f t="shared" si="33"/>
        <v>0</v>
      </c>
      <c r="DA62">
        <f t="shared" si="34"/>
        <v>0</v>
      </c>
      <c r="DB62">
        <f t="shared" si="35"/>
        <v>0</v>
      </c>
      <c r="DC62">
        <f t="shared" si="36"/>
        <v>0</v>
      </c>
    </row>
    <row r="63" spans="1:107" ht="13.5">
      <c r="A63" s="15" t="s">
        <v>8</v>
      </c>
      <c r="B63" s="10" t="s">
        <v>9</v>
      </c>
      <c r="C63" s="10"/>
      <c r="D63" s="15" t="s">
        <v>10</v>
      </c>
      <c r="E63" s="15"/>
      <c r="F63" s="10" t="s">
        <v>11</v>
      </c>
      <c r="G63" s="10"/>
      <c r="H63" s="10"/>
      <c r="I63" s="10" t="s">
        <v>12</v>
      </c>
      <c r="J63" s="185" t="s">
        <v>264</v>
      </c>
      <c r="K63" s="185"/>
      <c r="L63" s="3"/>
      <c r="M63" s="3"/>
      <c r="N63" s="15" t="s">
        <v>8</v>
      </c>
      <c r="O63" s="10" t="s">
        <v>9</v>
      </c>
      <c r="P63" s="10"/>
      <c r="Q63" s="15" t="s">
        <v>10</v>
      </c>
      <c r="R63" s="15"/>
      <c r="S63" s="10" t="s">
        <v>11</v>
      </c>
      <c r="T63" s="10"/>
      <c r="U63" s="10"/>
      <c r="V63" s="10" t="s">
        <v>12</v>
      </c>
      <c r="W63" s="185" t="s">
        <v>264</v>
      </c>
      <c r="X63" s="185"/>
      <c r="AA63" t="s">
        <v>265</v>
      </c>
      <c r="AB63" t="s">
        <v>266</v>
      </c>
      <c r="AC63" t="s">
        <v>267</v>
      </c>
      <c r="AN63" t="s">
        <v>265</v>
      </c>
      <c r="AO63" t="s">
        <v>266</v>
      </c>
      <c r="AP63" t="s">
        <v>267</v>
      </c>
      <c r="AR63" s="129" t="s">
        <v>266</v>
      </c>
      <c r="AS63" s="230" t="s">
        <v>389</v>
      </c>
      <c r="AT63" s="230" t="str">
        <f>B63</f>
        <v>ナンバー</v>
      </c>
      <c r="AU63" s="129" t="s">
        <v>273</v>
      </c>
      <c r="AV63" s="129" t="str">
        <f>D63</f>
        <v>氏　　名</v>
      </c>
      <c r="AW63" s="230" t="str">
        <f>F63</f>
        <v>所　属/</v>
      </c>
      <c r="AX63" s="127"/>
      <c r="AY63" s="230">
        <f>G63</f>
        <v>0</v>
      </c>
      <c r="AZ63" s="231" t="s">
        <v>390</v>
      </c>
      <c r="BA63" s="216" t="str">
        <f>I63</f>
        <v>順位</v>
      </c>
      <c r="BB63" s="216" t="str">
        <f>J63</f>
        <v> 　記録　　　　</v>
      </c>
      <c r="BC63" s="3">
        <f aca="true" t="shared" si="40" ref="BC63:BC70">K63</f>
        <v>0</v>
      </c>
      <c r="BD63" s="3">
        <f aca="true" t="shared" si="41" ref="BD63:BD70">L63</f>
        <v>0</v>
      </c>
      <c r="BE63" s="129" t="s">
        <v>266</v>
      </c>
      <c r="BF63" s="10" t="s">
        <v>386</v>
      </c>
      <c r="BG63" s="10" t="str">
        <f>O63</f>
        <v>ナンバー</v>
      </c>
      <c r="BH63" s="15" t="s">
        <v>273</v>
      </c>
      <c r="BI63" s="15" t="str">
        <f>Q63</f>
        <v>氏　　名</v>
      </c>
      <c r="BJ63" s="10" t="str">
        <f>S63</f>
        <v>所　属/</v>
      </c>
      <c r="BL63" s="10">
        <f>T63</f>
        <v>0</v>
      </c>
      <c r="BM63" s="46" t="s">
        <v>390</v>
      </c>
      <c r="BN63" s="155" t="str">
        <f>V63</f>
        <v>順位</v>
      </c>
      <c r="BO63" s="155" t="str">
        <f>W63</f>
        <v> 　記録　　　　</v>
      </c>
      <c r="BP63">
        <f t="shared" si="2"/>
        <v>0</v>
      </c>
      <c r="BQ63">
        <f t="shared" si="3"/>
        <v>0</v>
      </c>
      <c r="BW63">
        <f t="shared" si="4"/>
        <v>0</v>
      </c>
      <c r="BX63">
        <f t="shared" si="5"/>
        <v>0</v>
      </c>
      <c r="BY63">
        <f t="shared" si="6"/>
        <v>0</v>
      </c>
      <c r="BZ63">
        <f t="shared" si="7"/>
        <v>0</v>
      </c>
      <c r="CA63">
        <f t="shared" si="8"/>
        <v>0</v>
      </c>
      <c r="CB63">
        <f t="shared" si="9"/>
        <v>0</v>
      </c>
      <c r="CC63">
        <f t="shared" si="10"/>
        <v>0</v>
      </c>
      <c r="CD63">
        <f t="shared" si="11"/>
        <v>0</v>
      </c>
      <c r="CE63">
        <f t="shared" si="12"/>
        <v>0</v>
      </c>
      <c r="CF63" t="str">
        <f t="shared" si="13"/>
        <v>レーン</v>
      </c>
      <c r="CG63" t="str">
        <f t="shared" si="14"/>
        <v>順位</v>
      </c>
      <c r="CH63" t="str">
        <f t="shared" si="15"/>
        <v>記録</v>
      </c>
      <c r="CI63">
        <f t="shared" si="16"/>
        <v>0</v>
      </c>
      <c r="CJ63" t="str">
        <f t="shared" si="17"/>
        <v>順位</v>
      </c>
      <c r="CK63" t="str">
        <f t="shared" si="18"/>
        <v>ナンバー</v>
      </c>
      <c r="CL63" t="str">
        <f t="shared" si="19"/>
        <v>ナンバー</v>
      </c>
      <c r="CM63" t="str">
        <f t="shared" si="20"/>
        <v>氏名</v>
      </c>
      <c r="CN63" t="str">
        <f t="shared" si="21"/>
        <v>氏　　名</v>
      </c>
      <c r="CO63" t="e">
        <f>#REF!</f>
        <v>#REF!</v>
      </c>
      <c r="CP63" t="str">
        <f>AW63</f>
        <v>所　属/</v>
      </c>
      <c r="CQ63">
        <f t="shared" si="24"/>
        <v>0</v>
      </c>
      <c r="CR63" t="str">
        <f t="shared" si="25"/>
        <v>レーン</v>
      </c>
      <c r="CS63" t="str">
        <f t="shared" si="26"/>
        <v>順位</v>
      </c>
      <c r="CT63" t="str">
        <f t="shared" si="27"/>
        <v> 　記録　　　　</v>
      </c>
      <c r="CU63">
        <f t="shared" si="28"/>
        <v>0</v>
      </c>
      <c r="CV63">
        <f t="shared" si="29"/>
        <v>0</v>
      </c>
      <c r="CW63" t="str">
        <f t="shared" si="30"/>
        <v>順位</v>
      </c>
      <c r="CX63" t="str">
        <f t="shared" si="31"/>
        <v>レーン</v>
      </c>
      <c r="CY63" t="str">
        <f t="shared" si="32"/>
        <v>ナンバー</v>
      </c>
      <c r="CZ63" t="str">
        <f t="shared" si="33"/>
        <v>氏名</v>
      </c>
      <c r="DA63" t="str">
        <f t="shared" si="34"/>
        <v>氏　　名</v>
      </c>
      <c r="DB63" t="e">
        <f>#REF!</f>
        <v>#REF!</v>
      </c>
      <c r="DC63" t="str">
        <f>BJ63</f>
        <v>所　属/</v>
      </c>
    </row>
    <row r="64" spans="1:107" ht="13.5">
      <c r="A64" s="9" t="s">
        <v>53</v>
      </c>
      <c r="B64" s="9"/>
      <c r="C64" s="9"/>
      <c r="I64" s="10"/>
      <c r="J64" s="155"/>
      <c r="K64" s="155"/>
      <c r="N64" s="9" t="s">
        <v>53</v>
      </c>
      <c r="O64" s="9"/>
      <c r="P64" s="9"/>
      <c r="V64" s="10"/>
      <c r="W64" s="155"/>
      <c r="X64" s="155"/>
      <c r="AA64" s="43">
        <v>3</v>
      </c>
      <c r="AB64" s="44">
        <v>1</v>
      </c>
      <c r="AC64" s="45">
        <v>9351</v>
      </c>
      <c r="AN64" s="43">
        <v>1</v>
      </c>
      <c r="AO64" s="44">
        <v>1</v>
      </c>
      <c r="AP64" s="45">
        <v>8482</v>
      </c>
      <c r="AR64" s="127">
        <f>VLOOKUP(AZ64,AA64:AC96,2,FALSE)</f>
        <v>1</v>
      </c>
      <c r="AS64" s="127">
        <f>VLOOKUP(AZ64,A64:K91,2,FALSE)</f>
        <v>2184</v>
      </c>
      <c r="AT64" s="128">
        <f>B64</f>
        <v>0</v>
      </c>
      <c r="AU64" s="127" t="str">
        <f>VLOOKUP(AZ64,A64:K91,4,FALSE)</f>
        <v>山根  正義</v>
      </c>
      <c r="AV64" s="127"/>
      <c r="AW64" s="164" t="str">
        <f>VLOOKUP(AZ64,A64:K91,6,FALSE)</f>
        <v>防府高</v>
      </c>
      <c r="AX64" s="165">
        <f>F64</f>
        <v>0</v>
      </c>
      <c r="AY64" s="127">
        <f>G64</f>
        <v>0</v>
      </c>
      <c r="AZ64" s="127">
        <f aca="true" t="shared" si="42" ref="AZ64:AZ88">AA64</f>
        <v>3</v>
      </c>
      <c r="BA64" s="167">
        <f>VLOOKUP(AZ64,A64:K91,10,FALSE)</f>
        <v>9351</v>
      </c>
      <c r="BB64" s="167">
        <f>J64</f>
        <v>0</v>
      </c>
      <c r="BC64" s="2">
        <f t="shared" si="40"/>
        <v>0</v>
      </c>
      <c r="BD64" s="2">
        <f t="shared" si="41"/>
        <v>0</v>
      </c>
      <c r="BE64" s="127">
        <f aca="true" t="shared" si="43" ref="BE64:BE92">VLOOKUP(BM64,AN$64:AP$96,2,FALSE)</f>
        <v>1</v>
      </c>
      <c r="BF64" s="2">
        <f>VLOOKUP(BM64,N$64:X$91,2,FALSE)</f>
        <v>2173</v>
      </c>
      <c r="BG64" s="9">
        <f>O64</f>
        <v>0</v>
      </c>
      <c r="BH64" s="2" t="str">
        <f aca="true" t="shared" si="44" ref="BH64:BH92">VLOOKUP(BM64,N$64:X$91,4,FALSE)</f>
        <v>刀祢　健太郎</v>
      </c>
      <c r="BJ64" s="124" t="str">
        <f aca="true" t="shared" si="45" ref="BJ64:BJ92">VLOOKUP(BM64,N$64:X$91,6,FALSE)</f>
        <v>西京高</v>
      </c>
      <c r="BK64" s="168">
        <f>S64</f>
        <v>0</v>
      </c>
      <c r="BL64" s="2">
        <f>T64</f>
        <v>0</v>
      </c>
      <c r="BM64" s="2">
        <f aca="true" t="shared" si="46" ref="BM64:BM92">AN64</f>
        <v>1</v>
      </c>
      <c r="BN64" s="126">
        <f aca="true" t="shared" si="47" ref="BN64:BN92">VLOOKUP(BM64,N$64:X$91,10,FALSE)</f>
        <v>8482</v>
      </c>
      <c r="BO64" s="126">
        <f>W64</f>
        <v>0</v>
      </c>
      <c r="BP64">
        <f t="shared" si="2"/>
        <v>0</v>
      </c>
      <c r="BQ64">
        <f t="shared" si="3"/>
        <v>0</v>
      </c>
      <c r="BW64">
        <f t="shared" si="4"/>
        <v>0</v>
      </c>
      <c r="BX64">
        <f t="shared" si="5"/>
        <v>0</v>
      </c>
      <c r="BY64">
        <f t="shared" si="6"/>
        <v>0</v>
      </c>
      <c r="BZ64">
        <f t="shared" si="7"/>
        <v>0</v>
      </c>
      <c r="CA64">
        <f t="shared" si="8"/>
        <v>0</v>
      </c>
      <c r="CB64">
        <f t="shared" si="9"/>
        <v>0</v>
      </c>
      <c r="CC64">
        <f t="shared" si="10"/>
        <v>0</v>
      </c>
      <c r="CD64">
        <f t="shared" si="11"/>
        <v>0</v>
      </c>
      <c r="CE64">
        <f t="shared" si="12"/>
        <v>0</v>
      </c>
      <c r="CF64">
        <f t="shared" si="13"/>
        <v>1</v>
      </c>
      <c r="CG64">
        <f t="shared" si="14"/>
        <v>1</v>
      </c>
      <c r="CH64">
        <f t="shared" si="15"/>
        <v>8482</v>
      </c>
      <c r="CI64">
        <f t="shared" si="16"/>
        <v>0</v>
      </c>
      <c r="CJ64">
        <f t="shared" si="17"/>
        <v>1</v>
      </c>
      <c r="CK64">
        <f aca="true" t="shared" si="48" ref="CK64:CK70">AZ64</f>
        <v>3</v>
      </c>
      <c r="CL64">
        <f t="shared" si="19"/>
        <v>0</v>
      </c>
      <c r="CM64" t="str">
        <f t="shared" si="20"/>
        <v>山根  正義</v>
      </c>
      <c r="CN64">
        <f t="shared" si="21"/>
        <v>0</v>
      </c>
      <c r="CO64" t="str">
        <f t="shared" si="22"/>
        <v>防府高</v>
      </c>
      <c r="CP64">
        <f t="shared" si="23"/>
        <v>0</v>
      </c>
      <c r="CQ64">
        <f t="shared" si="24"/>
        <v>0</v>
      </c>
      <c r="CR64" t="e">
        <f>#REF!</f>
        <v>#REF!</v>
      </c>
      <c r="CS64">
        <f t="shared" si="26"/>
        <v>9351</v>
      </c>
      <c r="CT64">
        <f t="shared" si="27"/>
        <v>0</v>
      </c>
      <c r="CU64">
        <f t="shared" si="28"/>
        <v>0</v>
      </c>
      <c r="CV64">
        <f t="shared" si="29"/>
        <v>0</v>
      </c>
      <c r="CW64">
        <f t="shared" si="30"/>
        <v>1</v>
      </c>
      <c r="CX64">
        <f aca="true" t="shared" si="49" ref="CX64:CX70">BM64</f>
        <v>1</v>
      </c>
      <c r="CY64">
        <f t="shared" si="32"/>
        <v>0</v>
      </c>
      <c r="CZ64" t="str">
        <f t="shared" si="33"/>
        <v>刀祢　健太郎</v>
      </c>
      <c r="DA64">
        <f t="shared" si="34"/>
        <v>0</v>
      </c>
      <c r="DB64" t="str">
        <f t="shared" si="35"/>
        <v>西京高</v>
      </c>
      <c r="DC64">
        <f t="shared" si="36"/>
        <v>0</v>
      </c>
    </row>
    <row r="65" spans="1:107" ht="13.5" customHeight="1">
      <c r="A65" s="2">
        <v>1</v>
      </c>
      <c r="B65" s="2">
        <v>1066</v>
      </c>
      <c r="D65" s="18" t="s">
        <v>54</v>
      </c>
      <c r="E65" s="19"/>
      <c r="F65" s="124" t="s">
        <v>55</v>
      </c>
      <c r="G65" s="125"/>
      <c r="I65" s="21" t="str">
        <f>IF(AA65="","",VLOOKUP(A65,AA$64:AC$100,2,FALSE))</f>
        <v> </v>
      </c>
      <c r="J65" s="126" t="str">
        <f>IF(AA65="","",VLOOKUP(A65,AA$64:AC$101,3,FALSE))</f>
        <v>DNS</v>
      </c>
      <c r="K65" s="126"/>
      <c r="L65" s="22"/>
      <c r="N65" s="2">
        <v>1</v>
      </c>
      <c r="O65" s="2">
        <v>2173</v>
      </c>
      <c r="Q65" s="18" t="s">
        <v>56</v>
      </c>
      <c r="R65" s="19"/>
      <c r="S65" s="124" t="s">
        <v>57</v>
      </c>
      <c r="T65" s="125"/>
      <c r="V65" s="21">
        <f>IF(AN65="","",VLOOKUP(N65,AN$64:AP$100,2,FALSE))</f>
        <v>1</v>
      </c>
      <c r="W65" s="126">
        <f>IF(AN65="","",VLOOKUP(N65,AN$64:AP$101,3,FALSE))</f>
        <v>8482</v>
      </c>
      <c r="X65" s="126"/>
      <c r="AA65" s="43">
        <v>5</v>
      </c>
      <c r="AB65" s="44">
        <v>2</v>
      </c>
      <c r="AC65" s="45">
        <v>9362</v>
      </c>
      <c r="AN65" s="43">
        <v>6</v>
      </c>
      <c r="AO65" s="44">
        <v>2</v>
      </c>
      <c r="AP65" s="45">
        <v>8510</v>
      </c>
      <c r="AR65" s="127">
        <f aca="true" t="shared" si="50" ref="AR65:AR88">VLOOKUP(AZ65,AA$64:AC$96,2,FALSE)</f>
        <v>2</v>
      </c>
      <c r="AS65" s="127">
        <f aca="true" t="shared" si="51" ref="AS65:AS88">VLOOKUP(AZ65,A$64:K$91,2,FALSE)</f>
        <v>1352</v>
      </c>
      <c r="AT65" s="128">
        <f aca="true" t="shared" si="52" ref="AT65:AT94">B65</f>
        <v>1066</v>
      </c>
      <c r="AU65" s="127" t="str">
        <f aca="true" t="shared" si="53" ref="AU65:AU88">VLOOKUP(AZ65,A$64:K$91,4,FALSE)</f>
        <v>岡本　達矢</v>
      </c>
      <c r="AV65" s="127"/>
      <c r="AW65" s="164" t="str">
        <f aca="true" t="shared" si="54" ref="AW65:AW88">VLOOKUP(AZ65,A$64:K$91,6,FALSE)</f>
        <v>萩工高</v>
      </c>
      <c r="AX65" s="165" t="str">
        <f aca="true" t="shared" si="55" ref="AX65:AX94">F65</f>
        <v>萩東中</v>
      </c>
      <c r="AY65" s="127">
        <f aca="true" t="shared" si="56" ref="AY65:AY94">G65</f>
        <v>0</v>
      </c>
      <c r="AZ65" s="127">
        <f t="shared" si="42"/>
        <v>5</v>
      </c>
      <c r="BA65" s="167">
        <f aca="true" t="shared" si="57" ref="BA65:BA88">VLOOKUP(AZ65,A$64:K$91,10,FALSE)</f>
        <v>9362</v>
      </c>
      <c r="BB65" s="167" t="str">
        <f aca="true" t="shared" si="58" ref="BB65:BB94">J65</f>
        <v>DNS</v>
      </c>
      <c r="BC65" s="22">
        <f t="shared" si="40"/>
        <v>0</v>
      </c>
      <c r="BD65" s="2">
        <f t="shared" si="41"/>
        <v>0</v>
      </c>
      <c r="BE65" s="127">
        <f t="shared" si="43"/>
        <v>2</v>
      </c>
      <c r="BF65" s="2">
        <f aca="true" t="shared" si="59" ref="BF65:BF94">VLOOKUP(BM65,N$64:X$91,2,FALSE)</f>
        <v>2166</v>
      </c>
      <c r="BG65" s="9">
        <f aca="true" t="shared" si="60" ref="BG65:BG92">O65</f>
        <v>2173</v>
      </c>
      <c r="BH65" s="2" t="str">
        <f t="shared" si="44"/>
        <v>岡村　悠平</v>
      </c>
      <c r="BJ65" s="124" t="str">
        <f t="shared" si="45"/>
        <v>西京高</v>
      </c>
      <c r="BK65" s="168" t="str">
        <f aca="true" t="shared" si="61" ref="BK65:BK92">S65</f>
        <v>西京高</v>
      </c>
      <c r="BL65" s="2">
        <f aca="true" t="shared" si="62" ref="BL65:BL92">T65</f>
        <v>0</v>
      </c>
      <c r="BM65" s="2">
        <f t="shared" si="46"/>
        <v>6</v>
      </c>
      <c r="BN65" s="126">
        <f t="shared" si="47"/>
        <v>8510</v>
      </c>
      <c r="BO65" s="126">
        <f aca="true" t="shared" si="63" ref="BO65:BO92">W65</f>
        <v>8482</v>
      </c>
      <c r="BP65">
        <f t="shared" si="2"/>
        <v>0</v>
      </c>
      <c r="BQ65">
        <f t="shared" si="3"/>
        <v>0</v>
      </c>
      <c r="BW65">
        <f t="shared" si="4"/>
        <v>0</v>
      </c>
      <c r="BX65">
        <f t="shared" si="5"/>
        <v>0</v>
      </c>
      <c r="BY65">
        <f t="shared" si="6"/>
        <v>0</v>
      </c>
      <c r="BZ65">
        <f t="shared" si="7"/>
        <v>0</v>
      </c>
      <c r="CA65">
        <f t="shared" si="8"/>
        <v>0</v>
      </c>
      <c r="CB65">
        <f t="shared" si="9"/>
        <v>0</v>
      </c>
      <c r="CC65">
        <f t="shared" si="10"/>
        <v>0</v>
      </c>
      <c r="CD65">
        <f t="shared" si="11"/>
        <v>0</v>
      </c>
      <c r="CE65">
        <f t="shared" si="12"/>
        <v>0</v>
      </c>
      <c r="CF65">
        <f t="shared" si="13"/>
        <v>6</v>
      </c>
      <c r="CG65">
        <f t="shared" si="14"/>
        <v>2</v>
      </c>
      <c r="CH65">
        <f t="shared" si="15"/>
        <v>8510</v>
      </c>
      <c r="CI65">
        <f t="shared" si="16"/>
        <v>0</v>
      </c>
      <c r="CJ65">
        <f t="shared" si="17"/>
        <v>2</v>
      </c>
      <c r="CK65">
        <f t="shared" si="48"/>
        <v>5</v>
      </c>
      <c r="CL65">
        <f t="shared" si="19"/>
        <v>1066</v>
      </c>
      <c r="CM65" t="str">
        <f t="shared" si="20"/>
        <v>岡本　達矢</v>
      </c>
      <c r="CN65">
        <f t="shared" si="21"/>
        <v>0</v>
      </c>
      <c r="CO65" t="str">
        <f t="shared" si="22"/>
        <v>萩工高</v>
      </c>
      <c r="CP65" t="str">
        <f t="shared" si="23"/>
        <v>萩東中</v>
      </c>
      <c r="CQ65">
        <f t="shared" si="24"/>
        <v>0</v>
      </c>
      <c r="CR65" t="e">
        <f>#REF!</f>
        <v>#REF!</v>
      </c>
      <c r="CS65">
        <f t="shared" si="26"/>
        <v>9362</v>
      </c>
      <c r="CT65" t="str">
        <f t="shared" si="27"/>
        <v>DNS</v>
      </c>
      <c r="CU65">
        <f t="shared" si="28"/>
        <v>0</v>
      </c>
      <c r="CV65">
        <f t="shared" si="29"/>
        <v>0</v>
      </c>
      <c r="CW65">
        <f t="shared" si="30"/>
        <v>2</v>
      </c>
      <c r="CX65">
        <f t="shared" si="49"/>
        <v>6</v>
      </c>
      <c r="CY65">
        <f t="shared" si="32"/>
        <v>2173</v>
      </c>
      <c r="CZ65" t="str">
        <f t="shared" si="33"/>
        <v>岡村　悠平</v>
      </c>
      <c r="DA65">
        <f t="shared" si="34"/>
        <v>0</v>
      </c>
      <c r="DB65" t="str">
        <f t="shared" si="35"/>
        <v>西京高</v>
      </c>
      <c r="DC65" t="str">
        <f t="shared" si="36"/>
        <v>西京高</v>
      </c>
    </row>
    <row r="66" spans="1:107" ht="13.5" customHeight="1">
      <c r="A66" s="2">
        <v>2</v>
      </c>
      <c r="B66" s="2">
        <v>1367</v>
      </c>
      <c r="D66" s="18" t="s">
        <v>58</v>
      </c>
      <c r="E66" s="19"/>
      <c r="F66" s="124" t="s">
        <v>59</v>
      </c>
      <c r="G66" s="125"/>
      <c r="I66" s="21">
        <f aca="true" t="shared" si="64" ref="I66:I80">IF(AA66="","",VLOOKUP(A66,AA$64:AC$100,2,FALSE))</f>
        <v>3</v>
      </c>
      <c r="J66" s="126">
        <f aca="true" t="shared" si="65" ref="J66:J80">IF(AA66="","",VLOOKUP(A66,AA$64:AC$101,3,FALSE))</f>
        <v>9381</v>
      </c>
      <c r="K66" s="126"/>
      <c r="N66" s="2">
        <v>2</v>
      </c>
      <c r="O66" s="2">
        <v>2170</v>
      </c>
      <c r="Q66" s="18" t="s">
        <v>60</v>
      </c>
      <c r="R66" s="19"/>
      <c r="S66" s="124" t="s">
        <v>57</v>
      </c>
      <c r="T66" s="125"/>
      <c r="V66" s="21">
        <f aca="true" t="shared" si="66" ref="V66:V81">IF(AN66="","",VLOOKUP(N66,AN$64:AP$100,2,FALSE))</f>
        <v>8</v>
      </c>
      <c r="W66" s="126">
        <f aca="true" t="shared" si="67" ref="W66:W81">IF(AN66="","",VLOOKUP(N66,AN$64:AP$101,3,FALSE))</f>
        <v>9093</v>
      </c>
      <c r="X66" s="126"/>
      <c r="AA66" s="43">
        <v>2</v>
      </c>
      <c r="AB66" s="44">
        <v>3</v>
      </c>
      <c r="AC66" s="45">
        <v>9381</v>
      </c>
      <c r="AN66" s="43">
        <v>3</v>
      </c>
      <c r="AO66" s="44">
        <v>3</v>
      </c>
      <c r="AP66" s="45">
        <v>9008</v>
      </c>
      <c r="AR66" s="127">
        <f t="shared" si="50"/>
        <v>3</v>
      </c>
      <c r="AS66" s="127">
        <f t="shared" si="51"/>
        <v>1367</v>
      </c>
      <c r="AT66" s="128">
        <f t="shared" si="52"/>
        <v>1367</v>
      </c>
      <c r="AU66" s="127" t="str">
        <f t="shared" si="53"/>
        <v>坂本　竜二</v>
      </c>
      <c r="AV66" s="127"/>
      <c r="AW66" s="164" t="str">
        <f t="shared" si="54"/>
        <v>萩工高</v>
      </c>
      <c r="AX66" s="165" t="str">
        <f t="shared" si="55"/>
        <v>萩工高</v>
      </c>
      <c r="AY66" s="127">
        <f t="shared" si="56"/>
        <v>0</v>
      </c>
      <c r="AZ66" s="127">
        <f t="shared" si="42"/>
        <v>2</v>
      </c>
      <c r="BA66" s="167">
        <f t="shared" si="57"/>
        <v>9381</v>
      </c>
      <c r="BB66" s="167">
        <f t="shared" si="58"/>
        <v>9381</v>
      </c>
      <c r="BC66" s="2">
        <f t="shared" si="40"/>
        <v>0</v>
      </c>
      <c r="BD66" s="2">
        <f t="shared" si="41"/>
        <v>0</v>
      </c>
      <c r="BE66" s="127">
        <f t="shared" si="43"/>
        <v>3</v>
      </c>
      <c r="BF66" s="2">
        <f t="shared" si="59"/>
        <v>2165</v>
      </c>
      <c r="BG66" s="9">
        <f t="shared" si="60"/>
        <v>2170</v>
      </c>
      <c r="BH66" s="2" t="str">
        <f t="shared" si="44"/>
        <v>植木　新</v>
      </c>
      <c r="BJ66" s="124" t="str">
        <f t="shared" si="45"/>
        <v>西京高</v>
      </c>
      <c r="BK66" s="168" t="str">
        <f t="shared" si="61"/>
        <v>西京高</v>
      </c>
      <c r="BL66" s="2">
        <f t="shared" si="62"/>
        <v>0</v>
      </c>
      <c r="BM66" s="2">
        <f t="shared" si="46"/>
        <v>3</v>
      </c>
      <c r="BN66" s="126">
        <f t="shared" si="47"/>
        <v>9008</v>
      </c>
      <c r="BO66" s="126">
        <f t="shared" si="63"/>
        <v>9093</v>
      </c>
      <c r="BP66">
        <f t="shared" si="2"/>
        <v>0</v>
      </c>
      <c r="BQ66">
        <f t="shared" si="3"/>
        <v>0</v>
      </c>
      <c r="BW66">
        <f t="shared" si="4"/>
        <v>0</v>
      </c>
      <c r="BX66">
        <f t="shared" si="5"/>
        <v>0</v>
      </c>
      <c r="BY66">
        <f t="shared" si="6"/>
        <v>0</v>
      </c>
      <c r="BZ66">
        <f t="shared" si="7"/>
        <v>0</v>
      </c>
      <c r="CA66">
        <f t="shared" si="8"/>
        <v>0</v>
      </c>
      <c r="CB66">
        <f t="shared" si="9"/>
        <v>0</v>
      </c>
      <c r="CC66">
        <f t="shared" si="10"/>
        <v>0</v>
      </c>
      <c r="CD66">
        <f t="shared" si="11"/>
        <v>0</v>
      </c>
      <c r="CE66">
        <f t="shared" si="12"/>
        <v>0</v>
      </c>
      <c r="CF66">
        <f t="shared" si="13"/>
        <v>3</v>
      </c>
      <c r="CG66">
        <f t="shared" si="14"/>
        <v>3</v>
      </c>
      <c r="CH66">
        <f t="shared" si="15"/>
        <v>9008</v>
      </c>
      <c r="CI66">
        <f t="shared" si="16"/>
        <v>0</v>
      </c>
      <c r="CJ66">
        <f t="shared" si="17"/>
        <v>3</v>
      </c>
      <c r="CK66">
        <f t="shared" si="48"/>
        <v>2</v>
      </c>
      <c r="CL66">
        <f t="shared" si="19"/>
        <v>1367</v>
      </c>
      <c r="CM66" t="str">
        <f t="shared" si="20"/>
        <v>坂本　竜二</v>
      </c>
      <c r="CN66">
        <f t="shared" si="21"/>
        <v>0</v>
      </c>
      <c r="CO66" t="str">
        <f t="shared" si="22"/>
        <v>萩工高</v>
      </c>
      <c r="CP66" t="str">
        <f t="shared" si="23"/>
        <v>萩工高</v>
      </c>
      <c r="CQ66">
        <f t="shared" si="24"/>
        <v>0</v>
      </c>
      <c r="CR66" t="e">
        <f>#REF!</f>
        <v>#REF!</v>
      </c>
      <c r="CS66">
        <f t="shared" si="26"/>
        <v>9381</v>
      </c>
      <c r="CT66">
        <f t="shared" si="27"/>
        <v>9381</v>
      </c>
      <c r="CU66">
        <f t="shared" si="28"/>
        <v>0</v>
      </c>
      <c r="CV66">
        <f t="shared" si="29"/>
        <v>0</v>
      </c>
      <c r="CW66">
        <f t="shared" si="30"/>
        <v>3</v>
      </c>
      <c r="CX66">
        <f t="shared" si="49"/>
        <v>3</v>
      </c>
      <c r="CY66">
        <f t="shared" si="32"/>
        <v>2170</v>
      </c>
      <c r="CZ66" t="str">
        <f t="shared" si="33"/>
        <v>植木　新</v>
      </c>
      <c r="DA66">
        <f t="shared" si="34"/>
        <v>0</v>
      </c>
      <c r="DB66" t="str">
        <f t="shared" si="35"/>
        <v>西京高</v>
      </c>
      <c r="DC66" t="str">
        <f t="shared" si="36"/>
        <v>西京高</v>
      </c>
    </row>
    <row r="67" spans="1:107" ht="13.5" customHeight="1">
      <c r="A67" s="2">
        <v>3</v>
      </c>
      <c r="B67" s="2">
        <v>2184</v>
      </c>
      <c r="D67" s="18" t="s">
        <v>61</v>
      </c>
      <c r="E67" s="19"/>
      <c r="F67" s="124" t="s">
        <v>62</v>
      </c>
      <c r="G67" s="125"/>
      <c r="I67" s="21">
        <f t="shared" si="64"/>
        <v>1</v>
      </c>
      <c r="J67" s="126">
        <f t="shared" si="65"/>
        <v>9351</v>
      </c>
      <c r="K67" s="126"/>
      <c r="N67" s="2">
        <v>3</v>
      </c>
      <c r="O67" s="2">
        <v>2165</v>
      </c>
      <c r="Q67" s="18" t="s">
        <v>63</v>
      </c>
      <c r="R67" s="19"/>
      <c r="S67" s="124" t="s">
        <v>57</v>
      </c>
      <c r="T67" s="125"/>
      <c r="V67" s="21">
        <f t="shared" si="66"/>
        <v>3</v>
      </c>
      <c r="W67" s="126">
        <f t="shared" si="67"/>
        <v>9008</v>
      </c>
      <c r="X67" s="126"/>
      <c r="AA67" s="43">
        <v>8</v>
      </c>
      <c r="AB67" s="44">
        <v>4</v>
      </c>
      <c r="AC67" s="45">
        <v>9400</v>
      </c>
      <c r="AN67" s="43">
        <v>4</v>
      </c>
      <c r="AO67" s="44">
        <v>4</v>
      </c>
      <c r="AP67" s="45">
        <v>9062</v>
      </c>
      <c r="AR67" s="127">
        <f t="shared" si="50"/>
        <v>4</v>
      </c>
      <c r="AS67" s="127">
        <f t="shared" si="51"/>
        <v>1360</v>
      </c>
      <c r="AT67" s="128">
        <f t="shared" si="52"/>
        <v>2184</v>
      </c>
      <c r="AU67" s="127" t="str">
        <f t="shared" si="53"/>
        <v>横田　至誠</v>
      </c>
      <c r="AV67" s="127"/>
      <c r="AW67" s="164" t="str">
        <f t="shared" si="54"/>
        <v>萩工高</v>
      </c>
      <c r="AX67" s="165" t="str">
        <f t="shared" si="55"/>
        <v>防府高</v>
      </c>
      <c r="AY67" s="127">
        <f t="shared" si="56"/>
        <v>0</v>
      </c>
      <c r="AZ67" s="127">
        <f t="shared" si="42"/>
        <v>8</v>
      </c>
      <c r="BA67" s="167">
        <f t="shared" si="57"/>
        <v>9400</v>
      </c>
      <c r="BB67" s="167">
        <f t="shared" si="58"/>
        <v>9351</v>
      </c>
      <c r="BC67" s="2">
        <f t="shared" si="40"/>
        <v>0</v>
      </c>
      <c r="BD67" s="2">
        <f t="shared" si="41"/>
        <v>0</v>
      </c>
      <c r="BE67" s="127">
        <f t="shared" si="43"/>
        <v>4</v>
      </c>
      <c r="BF67" s="2">
        <f t="shared" si="59"/>
        <v>2174</v>
      </c>
      <c r="BG67" s="9">
        <f t="shared" si="60"/>
        <v>2165</v>
      </c>
      <c r="BH67" s="2" t="str">
        <f t="shared" si="44"/>
        <v>林　直樹</v>
      </c>
      <c r="BJ67" s="124" t="str">
        <f t="shared" si="45"/>
        <v>西京高</v>
      </c>
      <c r="BK67" s="168" t="str">
        <f t="shared" si="61"/>
        <v>西京高</v>
      </c>
      <c r="BL67" s="2">
        <f t="shared" si="62"/>
        <v>0</v>
      </c>
      <c r="BM67" s="2">
        <f t="shared" si="46"/>
        <v>4</v>
      </c>
      <c r="BN67" s="126">
        <f t="shared" si="47"/>
        <v>9062</v>
      </c>
      <c r="BO67" s="126">
        <f t="shared" si="63"/>
        <v>9008</v>
      </c>
      <c r="BP67">
        <f t="shared" si="2"/>
        <v>0</v>
      </c>
      <c r="BQ67">
        <f t="shared" si="3"/>
        <v>0</v>
      </c>
      <c r="BW67">
        <f t="shared" si="4"/>
        <v>0</v>
      </c>
      <c r="BX67">
        <f t="shared" si="5"/>
        <v>0</v>
      </c>
      <c r="BY67">
        <f t="shared" si="6"/>
        <v>0</v>
      </c>
      <c r="BZ67">
        <f t="shared" si="7"/>
        <v>0</v>
      </c>
      <c r="CA67">
        <f t="shared" si="8"/>
        <v>0</v>
      </c>
      <c r="CB67">
        <f t="shared" si="9"/>
        <v>0</v>
      </c>
      <c r="CC67">
        <f t="shared" si="10"/>
        <v>0</v>
      </c>
      <c r="CD67">
        <f t="shared" si="11"/>
        <v>0</v>
      </c>
      <c r="CE67">
        <f t="shared" si="12"/>
        <v>0</v>
      </c>
      <c r="CF67">
        <f t="shared" si="13"/>
        <v>4</v>
      </c>
      <c r="CG67">
        <f t="shared" si="14"/>
        <v>4</v>
      </c>
      <c r="CH67">
        <f t="shared" si="15"/>
        <v>9062</v>
      </c>
      <c r="CI67">
        <f t="shared" si="16"/>
        <v>0</v>
      </c>
      <c r="CJ67">
        <f t="shared" si="17"/>
        <v>4</v>
      </c>
      <c r="CK67">
        <f t="shared" si="48"/>
        <v>8</v>
      </c>
      <c r="CL67">
        <f t="shared" si="19"/>
        <v>2184</v>
      </c>
      <c r="CM67" t="str">
        <f t="shared" si="20"/>
        <v>横田　至誠</v>
      </c>
      <c r="CN67">
        <f t="shared" si="21"/>
        <v>0</v>
      </c>
      <c r="CO67" t="str">
        <f t="shared" si="22"/>
        <v>萩工高</v>
      </c>
      <c r="CP67" t="str">
        <f t="shared" si="23"/>
        <v>防府高</v>
      </c>
      <c r="CQ67">
        <f t="shared" si="24"/>
        <v>0</v>
      </c>
      <c r="CR67" t="e">
        <f>#REF!</f>
        <v>#REF!</v>
      </c>
      <c r="CS67">
        <f t="shared" si="26"/>
        <v>9400</v>
      </c>
      <c r="CT67">
        <f t="shared" si="27"/>
        <v>9351</v>
      </c>
      <c r="CU67">
        <f t="shared" si="28"/>
        <v>0</v>
      </c>
      <c r="CV67">
        <f t="shared" si="29"/>
        <v>0</v>
      </c>
      <c r="CW67">
        <f t="shared" si="30"/>
        <v>4</v>
      </c>
      <c r="CX67">
        <f t="shared" si="49"/>
        <v>4</v>
      </c>
      <c r="CY67">
        <f t="shared" si="32"/>
        <v>2165</v>
      </c>
      <c r="CZ67" t="str">
        <f t="shared" si="33"/>
        <v>林　直樹</v>
      </c>
      <c r="DA67">
        <f t="shared" si="34"/>
        <v>0</v>
      </c>
      <c r="DB67" t="str">
        <f t="shared" si="35"/>
        <v>西京高</v>
      </c>
      <c r="DC67" t="str">
        <f t="shared" si="36"/>
        <v>西京高</v>
      </c>
    </row>
    <row r="68" spans="1:107" ht="13.5" customHeight="1">
      <c r="A68" s="2">
        <v>4</v>
      </c>
      <c r="B68" s="2">
        <v>1158</v>
      </c>
      <c r="D68" s="18" t="s">
        <v>64</v>
      </c>
      <c r="E68" s="19"/>
      <c r="F68" s="124" t="s">
        <v>65</v>
      </c>
      <c r="G68" s="125"/>
      <c r="I68" s="21" t="str">
        <f t="shared" si="64"/>
        <v> </v>
      </c>
      <c r="J68" s="126" t="str">
        <f t="shared" si="65"/>
        <v>DNS</v>
      </c>
      <c r="K68" s="126"/>
      <c r="N68" s="2">
        <v>4</v>
      </c>
      <c r="O68" s="2">
        <v>2174</v>
      </c>
      <c r="Q68" s="18" t="s">
        <v>66</v>
      </c>
      <c r="R68" s="19"/>
      <c r="S68" s="124" t="s">
        <v>57</v>
      </c>
      <c r="T68" s="125"/>
      <c r="V68" s="21">
        <f t="shared" si="66"/>
        <v>4</v>
      </c>
      <c r="W68" s="126">
        <f t="shared" si="67"/>
        <v>9062</v>
      </c>
      <c r="X68" s="126"/>
      <c r="AA68" s="43">
        <v>15</v>
      </c>
      <c r="AB68" s="44">
        <v>5</v>
      </c>
      <c r="AC68" s="45">
        <v>9438</v>
      </c>
      <c r="AN68" s="43">
        <v>11</v>
      </c>
      <c r="AO68" s="44">
        <v>5</v>
      </c>
      <c r="AP68" s="45">
        <v>9070</v>
      </c>
      <c r="AR68" s="127">
        <f t="shared" si="50"/>
        <v>5</v>
      </c>
      <c r="AS68" s="127">
        <f t="shared" si="51"/>
        <v>1389</v>
      </c>
      <c r="AT68" s="128">
        <f t="shared" si="52"/>
        <v>1158</v>
      </c>
      <c r="AU68" s="127" t="str">
        <f t="shared" si="53"/>
        <v>木村　裕太</v>
      </c>
      <c r="AV68" s="127"/>
      <c r="AW68" s="164" t="str">
        <f t="shared" si="54"/>
        <v>美祢工高</v>
      </c>
      <c r="AX68" s="165" t="str">
        <f t="shared" si="55"/>
        <v>豊北高</v>
      </c>
      <c r="AY68" s="127">
        <f t="shared" si="56"/>
        <v>0</v>
      </c>
      <c r="AZ68" s="127">
        <f t="shared" si="42"/>
        <v>15</v>
      </c>
      <c r="BA68" s="167">
        <f t="shared" si="57"/>
        <v>9438</v>
      </c>
      <c r="BB68" s="167" t="str">
        <f t="shared" si="58"/>
        <v>DNS</v>
      </c>
      <c r="BC68" s="2">
        <f t="shared" si="40"/>
        <v>0</v>
      </c>
      <c r="BD68" s="2">
        <f t="shared" si="41"/>
        <v>0</v>
      </c>
      <c r="BE68" s="127">
        <f t="shared" si="43"/>
        <v>5</v>
      </c>
      <c r="BF68" s="2">
        <f t="shared" si="59"/>
        <v>2167</v>
      </c>
      <c r="BG68" s="9">
        <f t="shared" si="60"/>
        <v>2174</v>
      </c>
      <c r="BH68" s="2" t="str">
        <f t="shared" si="44"/>
        <v>笹井　豊</v>
      </c>
      <c r="BJ68" s="124" t="str">
        <f t="shared" si="45"/>
        <v>西京高</v>
      </c>
      <c r="BK68" s="168" t="str">
        <f t="shared" si="61"/>
        <v>西京高</v>
      </c>
      <c r="BL68" s="2">
        <f t="shared" si="62"/>
        <v>0</v>
      </c>
      <c r="BM68" s="2">
        <f t="shared" si="46"/>
        <v>11</v>
      </c>
      <c r="BN68" s="126">
        <f t="shared" si="47"/>
        <v>9070</v>
      </c>
      <c r="BO68" s="126">
        <f t="shared" si="63"/>
        <v>9062</v>
      </c>
      <c r="BP68">
        <f t="shared" si="2"/>
        <v>0</v>
      </c>
      <c r="BQ68">
        <f t="shared" si="3"/>
        <v>0</v>
      </c>
      <c r="BW68">
        <f t="shared" si="4"/>
        <v>0</v>
      </c>
      <c r="BX68">
        <f t="shared" si="5"/>
        <v>0</v>
      </c>
      <c r="BY68">
        <f t="shared" si="6"/>
        <v>0</v>
      </c>
      <c r="BZ68">
        <f t="shared" si="7"/>
        <v>0</v>
      </c>
      <c r="CA68">
        <f t="shared" si="8"/>
        <v>0</v>
      </c>
      <c r="CB68">
        <f t="shared" si="9"/>
        <v>0</v>
      </c>
      <c r="CC68">
        <f t="shared" si="10"/>
        <v>0</v>
      </c>
      <c r="CD68">
        <f t="shared" si="11"/>
        <v>0</v>
      </c>
      <c r="CE68">
        <f t="shared" si="12"/>
        <v>0</v>
      </c>
      <c r="CF68">
        <f t="shared" si="13"/>
        <v>11</v>
      </c>
      <c r="CG68">
        <f t="shared" si="14"/>
        <v>5</v>
      </c>
      <c r="CH68">
        <f t="shared" si="15"/>
        <v>9070</v>
      </c>
      <c r="CI68">
        <f t="shared" si="16"/>
        <v>0</v>
      </c>
      <c r="CJ68">
        <f t="shared" si="17"/>
        <v>5</v>
      </c>
      <c r="CK68">
        <f t="shared" si="48"/>
        <v>15</v>
      </c>
      <c r="CL68">
        <f t="shared" si="19"/>
        <v>1158</v>
      </c>
      <c r="CM68" t="str">
        <f t="shared" si="20"/>
        <v>木村　裕太</v>
      </c>
      <c r="CN68">
        <f t="shared" si="21"/>
        <v>0</v>
      </c>
      <c r="CO68" t="str">
        <f t="shared" si="22"/>
        <v>美祢工高</v>
      </c>
      <c r="CP68" t="str">
        <f t="shared" si="23"/>
        <v>豊北高</v>
      </c>
      <c r="CQ68">
        <f t="shared" si="24"/>
        <v>0</v>
      </c>
      <c r="CR68" t="e">
        <f>#REF!</f>
        <v>#REF!</v>
      </c>
      <c r="CS68">
        <f t="shared" si="26"/>
        <v>9438</v>
      </c>
      <c r="CT68" t="str">
        <f t="shared" si="27"/>
        <v>DNS</v>
      </c>
      <c r="CU68">
        <f t="shared" si="28"/>
        <v>0</v>
      </c>
      <c r="CV68">
        <f t="shared" si="29"/>
        <v>0</v>
      </c>
      <c r="CW68">
        <f t="shared" si="30"/>
        <v>5</v>
      </c>
      <c r="CX68">
        <f t="shared" si="49"/>
        <v>11</v>
      </c>
      <c r="CY68">
        <f t="shared" si="32"/>
        <v>2174</v>
      </c>
      <c r="CZ68" t="str">
        <f t="shared" si="33"/>
        <v>笹井　豊</v>
      </c>
      <c r="DA68">
        <f t="shared" si="34"/>
        <v>0</v>
      </c>
      <c r="DB68" t="str">
        <f t="shared" si="35"/>
        <v>西京高</v>
      </c>
      <c r="DC68" t="str">
        <f t="shared" si="36"/>
        <v>西京高</v>
      </c>
    </row>
    <row r="69" spans="1:107" ht="13.5" customHeight="1">
      <c r="A69" s="2">
        <v>5</v>
      </c>
      <c r="B69" s="2">
        <v>1352</v>
      </c>
      <c r="D69" s="18" t="s">
        <v>67</v>
      </c>
      <c r="E69" s="19"/>
      <c r="F69" s="124" t="s">
        <v>59</v>
      </c>
      <c r="G69" s="125"/>
      <c r="I69" s="21">
        <f t="shared" si="64"/>
        <v>2</v>
      </c>
      <c r="J69" s="126">
        <f t="shared" si="65"/>
        <v>9362</v>
      </c>
      <c r="K69" s="126"/>
      <c r="N69" s="2">
        <v>5</v>
      </c>
      <c r="O69" s="2">
        <v>2164</v>
      </c>
      <c r="Q69" s="18" t="s">
        <v>68</v>
      </c>
      <c r="R69" s="19"/>
      <c r="S69" s="124" t="s">
        <v>57</v>
      </c>
      <c r="T69" s="125"/>
      <c r="V69" s="21">
        <f t="shared" si="66"/>
        <v>14</v>
      </c>
      <c r="W69" s="126">
        <f t="shared" si="67"/>
        <v>9224</v>
      </c>
      <c r="X69" s="126"/>
      <c r="AA69" s="43">
        <v>18</v>
      </c>
      <c r="AB69" s="44">
        <v>6</v>
      </c>
      <c r="AC69" s="45">
        <v>9471</v>
      </c>
      <c r="AN69" s="43">
        <v>7</v>
      </c>
      <c r="AO69" s="44">
        <v>6</v>
      </c>
      <c r="AP69" s="45">
        <v>9082</v>
      </c>
      <c r="AR69" s="127">
        <f t="shared" si="50"/>
        <v>6</v>
      </c>
      <c r="AS69" s="127">
        <f t="shared" si="51"/>
        <v>2185</v>
      </c>
      <c r="AT69" s="128">
        <f t="shared" si="52"/>
        <v>1352</v>
      </c>
      <c r="AU69" s="127" t="str">
        <f t="shared" si="53"/>
        <v>中東  太一</v>
      </c>
      <c r="AV69" s="127"/>
      <c r="AW69" s="164" t="str">
        <f t="shared" si="54"/>
        <v>防府高</v>
      </c>
      <c r="AX69" s="165" t="str">
        <f t="shared" si="55"/>
        <v>萩工高</v>
      </c>
      <c r="AY69" s="127">
        <f t="shared" si="56"/>
        <v>0</v>
      </c>
      <c r="AZ69" s="127">
        <f t="shared" si="42"/>
        <v>18</v>
      </c>
      <c r="BA69" s="167">
        <f t="shared" si="57"/>
        <v>9471</v>
      </c>
      <c r="BB69" s="167">
        <f t="shared" si="58"/>
        <v>9362</v>
      </c>
      <c r="BC69" s="2">
        <f t="shared" si="40"/>
        <v>0</v>
      </c>
      <c r="BD69" s="2">
        <f t="shared" si="41"/>
        <v>0</v>
      </c>
      <c r="BE69" s="127">
        <f t="shared" si="43"/>
        <v>6</v>
      </c>
      <c r="BF69" s="2">
        <f t="shared" si="59"/>
        <v>2169</v>
      </c>
      <c r="BG69" s="9">
        <f t="shared" si="60"/>
        <v>2164</v>
      </c>
      <c r="BH69" s="2" t="str">
        <f t="shared" si="44"/>
        <v>志熊　克成</v>
      </c>
      <c r="BJ69" s="124" t="str">
        <f t="shared" si="45"/>
        <v>西京高</v>
      </c>
      <c r="BK69" s="168" t="str">
        <f t="shared" si="61"/>
        <v>西京高</v>
      </c>
      <c r="BL69" s="2">
        <f t="shared" si="62"/>
        <v>0</v>
      </c>
      <c r="BM69" s="2">
        <f t="shared" si="46"/>
        <v>7</v>
      </c>
      <c r="BN69" s="126">
        <f t="shared" si="47"/>
        <v>9082</v>
      </c>
      <c r="BO69" s="126">
        <f t="shared" si="63"/>
        <v>9224</v>
      </c>
      <c r="BP69">
        <f t="shared" si="2"/>
        <v>0</v>
      </c>
      <c r="BQ69">
        <f t="shared" si="3"/>
        <v>0</v>
      </c>
      <c r="BW69">
        <f t="shared" si="4"/>
        <v>0</v>
      </c>
      <c r="BX69">
        <f t="shared" si="5"/>
        <v>0</v>
      </c>
      <c r="BY69">
        <f t="shared" si="6"/>
        <v>0</v>
      </c>
      <c r="BZ69">
        <f t="shared" si="7"/>
        <v>0</v>
      </c>
      <c r="CA69">
        <f t="shared" si="8"/>
        <v>0</v>
      </c>
      <c r="CB69">
        <f t="shared" si="9"/>
        <v>0</v>
      </c>
      <c r="CC69">
        <f t="shared" si="10"/>
        <v>0</v>
      </c>
      <c r="CD69">
        <f t="shared" si="11"/>
        <v>0</v>
      </c>
      <c r="CE69">
        <f t="shared" si="12"/>
        <v>0</v>
      </c>
      <c r="CF69">
        <f t="shared" si="13"/>
        <v>7</v>
      </c>
      <c r="CG69">
        <f t="shared" si="14"/>
        <v>6</v>
      </c>
      <c r="CH69">
        <f t="shared" si="15"/>
        <v>9082</v>
      </c>
      <c r="CI69">
        <f t="shared" si="16"/>
        <v>0</v>
      </c>
      <c r="CJ69">
        <f t="shared" si="17"/>
        <v>6</v>
      </c>
      <c r="CK69">
        <f t="shared" si="48"/>
        <v>18</v>
      </c>
      <c r="CL69">
        <f t="shared" si="19"/>
        <v>1352</v>
      </c>
      <c r="CM69" t="str">
        <f t="shared" si="20"/>
        <v>中東  太一</v>
      </c>
      <c r="CN69">
        <f t="shared" si="21"/>
        <v>0</v>
      </c>
      <c r="CO69" t="str">
        <f t="shared" si="22"/>
        <v>防府高</v>
      </c>
      <c r="CP69" t="str">
        <f t="shared" si="23"/>
        <v>萩工高</v>
      </c>
      <c r="CQ69">
        <f t="shared" si="24"/>
        <v>0</v>
      </c>
      <c r="CR69" t="e">
        <f>#REF!</f>
        <v>#REF!</v>
      </c>
      <c r="CS69">
        <f t="shared" si="26"/>
        <v>9471</v>
      </c>
      <c r="CT69">
        <f t="shared" si="27"/>
        <v>9362</v>
      </c>
      <c r="CU69">
        <f t="shared" si="28"/>
        <v>0</v>
      </c>
      <c r="CV69">
        <f t="shared" si="29"/>
        <v>0</v>
      </c>
      <c r="CW69">
        <f t="shared" si="30"/>
        <v>6</v>
      </c>
      <c r="CX69">
        <f t="shared" si="49"/>
        <v>7</v>
      </c>
      <c r="CY69">
        <f t="shared" si="32"/>
        <v>2164</v>
      </c>
      <c r="CZ69" t="str">
        <f t="shared" si="33"/>
        <v>志熊　克成</v>
      </c>
      <c r="DA69">
        <f t="shared" si="34"/>
        <v>0</v>
      </c>
      <c r="DB69" t="str">
        <f t="shared" si="35"/>
        <v>西京高</v>
      </c>
      <c r="DC69" t="str">
        <f t="shared" si="36"/>
        <v>西京高</v>
      </c>
    </row>
    <row r="70" spans="1:107" ht="13.5" customHeight="1">
      <c r="A70" s="2">
        <v>6</v>
      </c>
      <c r="B70" s="2">
        <v>1159</v>
      </c>
      <c r="D70" s="18" t="s">
        <v>69</v>
      </c>
      <c r="E70" s="19"/>
      <c r="F70" s="124" t="s">
        <v>65</v>
      </c>
      <c r="G70" s="125"/>
      <c r="I70" s="21">
        <f t="shared" si="64"/>
        <v>8</v>
      </c>
      <c r="J70" s="126">
        <f t="shared" si="65"/>
        <v>9585</v>
      </c>
      <c r="K70" s="126"/>
      <c r="N70" s="2">
        <v>6</v>
      </c>
      <c r="O70" s="2">
        <v>2166</v>
      </c>
      <c r="Q70" s="18" t="s">
        <v>70</v>
      </c>
      <c r="R70" s="19"/>
      <c r="S70" s="124" t="s">
        <v>57</v>
      </c>
      <c r="T70" s="125"/>
      <c r="V70" s="21">
        <f t="shared" si="66"/>
        <v>2</v>
      </c>
      <c r="W70" s="126">
        <f t="shared" si="67"/>
        <v>8510</v>
      </c>
      <c r="X70" s="126"/>
      <c r="AA70" s="43">
        <v>7</v>
      </c>
      <c r="AB70" s="44">
        <v>7</v>
      </c>
      <c r="AC70" s="45">
        <v>9526</v>
      </c>
      <c r="AN70" s="43">
        <v>9</v>
      </c>
      <c r="AO70" s="44">
        <v>7</v>
      </c>
      <c r="AP70" s="45">
        <v>9090</v>
      </c>
      <c r="AR70" s="127">
        <f t="shared" si="50"/>
        <v>7</v>
      </c>
      <c r="AS70" s="127">
        <f t="shared" si="51"/>
        <v>2098</v>
      </c>
      <c r="AT70" s="128">
        <f t="shared" si="52"/>
        <v>1159</v>
      </c>
      <c r="AU70" s="127" t="str">
        <f t="shared" si="53"/>
        <v>小川　慧</v>
      </c>
      <c r="AV70" s="127"/>
      <c r="AW70" s="164" t="str">
        <f t="shared" si="54"/>
        <v>防府西高</v>
      </c>
      <c r="AX70" s="165" t="str">
        <f t="shared" si="55"/>
        <v>豊北高</v>
      </c>
      <c r="AY70" s="127">
        <f t="shared" si="56"/>
        <v>0</v>
      </c>
      <c r="AZ70" s="127">
        <f t="shared" si="42"/>
        <v>7</v>
      </c>
      <c r="BA70" s="167">
        <f t="shared" si="57"/>
        <v>9526</v>
      </c>
      <c r="BB70" s="167">
        <f t="shared" si="58"/>
        <v>9585</v>
      </c>
      <c r="BC70" s="2">
        <f t="shared" si="40"/>
        <v>0</v>
      </c>
      <c r="BD70" s="2">
        <f t="shared" si="41"/>
        <v>0</v>
      </c>
      <c r="BE70" s="127">
        <f t="shared" si="43"/>
        <v>7</v>
      </c>
      <c r="BF70" s="2">
        <f t="shared" si="59"/>
        <v>100</v>
      </c>
      <c r="BG70" s="9">
        <f t="shared" si="60"/>
        <v>2166</v>
      </c>
      <c r="BH70" s="2" t="str">
        <f t="shared" si="44"/>
        <v>寺田　裕成</v>
      </c>
      <c r="BJ70" s="124" t="str">
        <f t="shared" si="45"/>
        <v>萩東中</v>
      </c>
      <c r="BK70" s="168" t="str">
        <f t="shared" si="61"/>
        <v>西京高</v>
      </c>
      <c r="BL70" s="2">
        <f t="shared" si="62"/>
        <v>0</v>
      </c>
      <c r="BM70" s="2">
        <f t="shared" si="46"/>
        <v>9</v>
      </c>
      <c r="BN70" s="126">
        <f t="shared" si="47"/>
        <v>9090</v>
      </c>
      <c r="BO70" s="126">
        <f t="shared" si="63"/>
        <v>8510</v>
      </c>
      <c r="BP70">
        <f t="shared" si="2"/>
        <v>0</v>
      </c>
      <c r="BQ70">
        <f t="shared" si="3"/>
        <v>0</v>
      </c>
      <c r="BW70">
        <f t="shared" si="4"/>
        <v>0</v>
      </c>
      <c r="BX70">
        <f t="shared" si="5"/>
        <v>0</v>
      </c>
      <c r="BY70">
        <f t="shared" si="6"/>
        <v>0</v>
      </c>
      <c r="BZ70">
        <f t="shared" si="7"/>
        <v>0</v>
      </c>
      <c r="CA70">
        <f t="shared" si="8"/>
        <v>0</v>
      </c>
      <c r="CB70">
        <f t="shared" si="9"/>
        <v>0</v>
      </c>
      <c r="CC70">
        <f t="shared" si="10"/>
        <v>0</v>
      </c>
      <c r="CD70">
        <f t="shared" si="11"/>
        <v>0</v>
      </c>
      <c r="CE70">
        <f t="shared" si="12"/>
        <v>0</v>
      </c>
      <c r="CF70">
        <f t="shared" si="13"/>
        <v>9</v>
      </c>
      <c r="CG70">
        <f t="shared" si="14"/>
        <v>7</v>
      </c>
      <c r="CH70">
        <f t="shared" si="15"/>
        <v>9090</v>
      </c>
      <c r="CI70">
        <f t="shared" si="16"/>
        <v>0</v>
      </c>
      <c r="CJ70">
        <f t="shared" si="17"/>
        <v>7</v>
      </c>
      <c r="CK70">
        <f t="shared" si="48"/>
        <v>7</v>
      </c>
      <c r="CL70">
        <f t="shared" si="19"/>
        <v>1159</v>
      </c>
      <c r="CM70" t="str">
        <f t="shared" si="20"/>
        <v>小川　慧</v>
      </c>
      <c r="CN70">
        <f t="shared" si="21"/>
        <v>0</v>
      </c>
      <c r="CO70" t="str">
        <f t="shared" si="22"/>
        <v>防府西高</v>
      </c>
      <c r="CP70" t="str">
        <f t="shared" si="23"/>
        <v>豊北高</v>
      </c>
      <c r="CQ70">
        <f t="shared" si="24"/>
        <v>0</v>
      </c>
      <c r="CR70" t="e">
        <f>#REF!</f>
        <v>#REF!</v>
      </c>
      <c r="CS70">
        <f t="shared" si="26"/>
        <v>9526</v>
      </c>
      <c r="CT70">
        <f t="shared" si="27"/>
        <v>9585</v>
      </c>
      <c r="CU70">
        <f t="shared" si="28"/>
        <v>0</v>
      </c>
      <c r="CV70">
        <f t="shared" si="29"/>
        <v>0</v>
      </c>
      <c r="CW70">
        <f t="shared" si="30"/>
        <v>7</v>
      </c>
      <c r="CX70">
        <f t="shared" si="49"/>
        <v>9</v>
      </c>
      <c r="CY70">
        <f t="shared" si="32"/>
        <v>2166</v>
      </c>
      <c r="CZ70" t="str">
        <f t="shared" si="33"/>
        <v>寺田　裕成</v>
      </c>
      <c r="DA70">
        <f t="shared" si="34"/>
        <v>0</v>
      </c>
      <c r="DB70" t="str">
        <f t="shared" si="35"/>
        <v>萩東中</v>
      </c>
      <c r="DC70" t="str">
        <f t="shared" si="36"/>
        <v>西京高</v>
      </c>
    </row>
    <row r="71" spans="1:86" ht="13.5" customHeight="1">
      <c r="A71" s="2">
        <v>7</v>
      </c>
      <c r="B71" s="2">
        <v>2098</v>
      </c>
      <c r="D71" s="18" t="s">
        <v>71</v>
      </c>
      <c r="E71" s="19"/>
      <c r="F71" s="124" t="s">
        <v>72</v>
      </c>
      <c r="G71" s="125"/>
      <c r="I71" s="21">
        <f t="shared" si="64"/>
        <v>7</v>
      </c>
      <c r="J71" s="126">
        <f t="shared" si="65"/>
        <v>9526</v>
      </c>
      <c r="K71" s="126"/>
      <c r="N71" s="2">
        <v>7</v>
      </c>
      <c r="O71" s="2">
        <v>2169</v>
      </c>
      <c r="Q71" s="18" t="s">
        <v>73</v>
      </c>
      <c r="R71" s="19"/>
      <c r="S71" s="124" t="s">
        <v>57</v>
      </c>
      <c r="T71" s="125"/>
      <c r="V71" s="21">
        <f t="shared" si="66"/>
        <v>6</v>
      </c>
      <c r="W71" s="126">
        <f t="shared" si="67"/>
        <v>9082</v>
      </c>
      <c r="X71" s="126"/>
      <c r="AA71" s="43">
        <v>6</v>
      </c>
      <c r="AB71" s="44">
        <v>8</v>
      </c>
      <c r="AC71" s="45">
        <v>9585</v>
      </c>
      <c r="AN71" s="43">
        <v>2</v>
      </c>
      <c r="AO71" s="44">
        <v>8</v>
      </c>
      <c r="AP71" s="45">
        <v>9093</v>
      </c>
      <c r="AR71" s="127">
        <f t="shared" si="50"/>
        <v>8</v>
      </c>
      <c r="AS71" s="127">
        <f t="shared" si="51"/>
        <v>1159</v>
      </c>
      <c r="AT71" s="128">
        <f t="shared" si="52"/>
        <v>2098</v>
      </c>
      <c r="AU71" s="127" t="str">
        <f t="shared" si="53"/>
        <v>水本　隆博</v>
      </c>
      <c r="AV71" s="127"/>
      <c r="AW71" s="164" t="str">
        <f t="shared" si="54"/>
        <v>豊北高</v>
      </c>
      <c r="AX71" s="165" t="str">
        <f t="shared" si="55"/>
        <v>防府西高</v>
      </c>
      <c r="AY71" s="127">
        <f t="shared" si="56"/>
        <v>0</v>
      </c>
      <c r="AZ71" s="127">
        <f t="shared" si="42"/>
        <v>6</v>
      </c>
      <c r="BA71" s="167">
        <f t="shared" si="57"/>
        <v>9585</v>
      </c>
      <c r="BB71" s="167">
        <f t="shared" si="58"/>
        <v>9526</v>
      </c>
      <c r="BE71" s="127">
        <f t="shared" si="43"/>
        <v>8</v>
      </c>
      <c r="BF71" s="2">
        <f t="shared" si="59"/>
        <v>2170</v>
      </c>
      <c r="BG71" s="9">
        <f t="shared" si="60"/>
        <v>2169</v>
      </c>
      <c r="BH71" s="2" t="str">
        <f t="shared" si="44"/>
        <v>末山　貴文</v>
      </c>
      <c r="BJ71" s="124" t="str">
        <f t="shared" si="45"/>
        <v>西京高</v>
      </c>
      <c r="BK71" s="168" t="str">
        <f t="shared" si="61"/>
        <v>西京高</v>
      </c>
      <c r="BL71" s="2">
        <f t="shared" si="62"/>
        <v>0</v>
      </c>
      <c r="BM71" s="2">
        <f t="shared" si="46"/>
        <v>2</v>
      </c>
      <c r="BN71" s="126">
        <f t="shared" si="47"/>
        <v>9093</v>
      </c>
      <c r="BO71" s="126">
        <f t="shared" si="63"/>
        <v>9082</v>
      </c>
      <c r="CF71">
        <f t="shared" si="13"/>
        <v>2</v>
      </c>
      <c r="CH71">
        <f t="shared" si="15"/>
        <v>9093</v>
      </c>
    </row>
    <row r="72" spans="1:86" ht="13.5" customHeight="1">
      <c r="A72" s="2">
        <v>8</v>
      </c>
      <c r="B72" s="2">
        <v>1360</v>
      </c>
      <c r="D72" s="18" t="s">
        <v>74</v>
      </c>
      <c r="E72" s="19"/>
      <c r="F72" s="124" t="s">
        <v>59</v>
      </c>
      <c r="G72" s="125"/>
      <c r="I72" s="21">
        <f t="shared" si="64"/>
        <v>4</v>
      </c>
      <c r="J72" s="126">
        <f t="shared" si="65"/>
        <v>9400</v>
      </c>
      <c r="K72" s="126"/>
      <c r="N72" s="2">
        <v>8</v>
      </c>
      <c r="O72" s="2">
        <v>2171</v>
      </c>
      <c r="Q72" s="18" t="s">
        <v>75</v>
      </c>
      <c r="R72" s="19"/>
      <c r="S72" s="124" t="s">
        <v>57</v>
      </c>
      <c r="T72" s="125"/>
      <c r="V72" s="21">
        <f t="shared" si="66"/>
        <v>12</v>
      </c>
      <c r="W72" s="126">
        <f t="shared" si="67"/>
        <v>9179</v>
      </c>
      <c r="X72" s="126"/>
      <c r="AA72" s="43">
        <v>19</v>
      </c>
      <c r="AB72" s="44">
        <v>9</v>
      </c>
      <c r="AC72" s="45">
        <v>9593</v>
      </c>
      <c r="AN72" s="43">
        <v>12</v>
      </c>
      <c r="AO72" s="44">
        <v>9</v>
      </c>
      <c r="AP72" s="45">
        <v>9099</v>
      </c>
      <c r="AR72" s="127">
        <f t="shared" si="50"/>
        <v>9</v>
      </c>
      <c r="AS72" s="127">
        <f t="shared" si="51"/>
        <v>2187</v>
      </c>
      <c r="AT72" s="128">
        <f t="shared" si="52"/>
        <v>1360</v>
      </c>
      <c r="AU72" s="127" t="str">
        <f t="shared" si="53"/>
        <v>坂根  一浩</v>
      </c>
      <c r="AV72" s="127"/>
      <c r="AW72" s="164" t="str">
        <f t="shared" si="54"/>
        <v>防府高</v>
      </c>
      <c r="AX72" s="165" t="str">
        <f t="shared" si="55"/>
        <v>萩工高</v>
      </c>
      <c r="AY72" s="127">
        <f t="shared" si="56"/>
        <v>0</v>
      </c>
      <c r="AZ72" s="127">
        <f t="shared" si="42"/>
        <v>19</v>
      </c>
      <c r="BA72" s="167">
        <f t="shared" si="57"/>
        <v>9593</v>
      </c>
      <c r="BB72" s="167">
        <f t="shared" si="58"/>
        <v>9400</v>
      </c>
      <c r="BE72" s="127">
        <f t="shared" si="43"/>
        <v>9</v>
      </c>
      <c r="BF72" s="2">
        <f t="shared" si="59"/>
        <v>1157</v>
      </c>
      <c r="BG72" s="9">
        <f t="shared" si="60"/>
        <v>2171</v>
      </c>
      <c r="BH72" s="2" t="str">
        <f t="shared" si="44"/>
        <v>木本　一誠</v>
      </c>
      <c r="BJ72" s="124" t="str">
        <f t="shared" si="45"/>
        <v>豊北高</v>
      </c>
      <c r="BK72" s="168" t="str">
        <f t="shared" si="61"/>
        <v>西京高</v>
      </c>
      <c r="BL72" s="2">
        <f t="shared" si="62"/>
        <v>0</v>
      </c>
      <c r="BM72" s="2">
        <f t="shared" si="46"/>
        <v>12</v>
      </c>
      <c r="BN72" s="126">
        <f t="shared" si="47"/>
        <v>9099</v>
      </c>
      <c r="BO72" s="126">
        <f t="shared" si="63"/>
        <v>9179</v>
      </c>
      <c r="CF72">
        <f t="shared" si="13"/>
        <v>12</v>
      </c>
      <c r="CH72">
        <f t="shared" si="15"/>
        <v>9099</v>
      </c>
    </row>
    <row r="73" spans="1:86" ht="13.5" customHeight="1">
      <c r="A73" s="2">
        <v>9</v>
      </c>
      <c r="B73" s="2">
        <v>1682</v>
      </c>
      <c r="D73" s="18" t="s">
        <v>76</v>
      </c>
      <c r="E73" s="19"/>
      <c r="F73" s="124" t="s">
        <v>77</v>
      </c>
      <c r="G73" s="125"/>
      <c r="I73" s="21">
        <f t="shared" si="64"/>
        <v>15</v>
      </c>
      <c r="J73" s="126">
        <f t="shared" si="65"/>
        <v>10310</v>
      </c>
      <c r="K73" s="126"/>
      <c r="N73" s="2">
        <v>9</v>
      </c>
      <c r="O73" s="2">
        <v>100</v>
      </c>
      <c r="Q73" s="18" t="s">
        <v>78</v>
      </c>
      <c r="R73" s="19"/>
      <c r="S73" s="124" t="s">
        <v>55</v>
      </c>
      <c r="T73" s="125"/>
      <c r="V73" s="21">
        <f t="shared" si="66"/>
        <v>7</v>
      </c>
      <c r="W73" s="126">
        <f t="shared" si="67"/>
        <v>9090</v>
      </c>
      <c r="X73" s="126"/>
      <c r="AA73" s="43">
        <v>24</v>
      </c>
      <c r="AB73" s="44">
        <v>10</v>
      </c>
      <c r="AC73" s="45">
        <v>10012</v>
      </c>
      <c r="AN73" s="43">
        <v>14</v>
      </c>
      <c r="AO73" s="44">
        <v>10</v>
      </c>
      <c r="AP73" s="45">
        <v>9102</v>
      </c>
      <c r="AR73" s="127">
        <f t="shared" si="50"/>
        <v>10</v>
      </c>
      <c r="AS73" s="127">
        <f t="shared" si="51"/>
        <v>1635</v>
      </c>
      <c r="AT73" s="128">
        <f t="shared" si="52"/>
        <v>1682</v>
      </c>
      <c r="AU73" s="127" t="str">
        <f t="shared" si="53"/>
        <v>岡本　充央</v>
      </c>
      <c r="AV73" s="127"/>
      <c r="AW73" s="164" t="str">
        <f t="shared" si="54"/>
        <v>岩国工高</v>
      </c>
      <c r="AX73" s="165" t="str">
        <f t="shared" si="55"/>
        <v>柳井高</v>
      </c>
      <c r="AY73" s="127">
        <f t="shared" si="56"/>
        <v>0</v>
      </c>
      <c r="AZ73" s="127">
        <f t="shared" si="42"/>
        <v>24</v>
      </c>
      <c r="BA73" s="167">
        <f t="shared" si="57"/>
        <v>10012</v>
      </c>
      <c r="BB73" s="167">
        <f t="shared" si="58"/>
        <v>10310</v>
      </c>
      <c r="BE73" s="127">
        <f t="shared" si="43"/>
        <v>10</v>
      </c>
      <c r="BF73" s="2">
        <f t="shared" si="59"/>
        <v>1156</v>
      </c>
      <c r="BG73" s="9">
        <f t="shared" si="60"/>
        <v>100</v>
      </c>
      <c r="BH73" s="2" t="str">
        <f t="shared" si="44"/>
        <v>木村　亨</v>
      </c>
      <c r="BJ73" s="124" t="str">
        <f t="shared" si="45"/>
        <v>豊北高</v>
      </c>
      <c r="BK73" s="168" t="str">
        <f t="shared" si="61"/>
        <v>萩東中</v>
      </c>
      <c r="BL73" s="2">
        <f t="shared" si="62"/>
        <v>0</v>
      </c>
      <c r="BM73" s="2">
        <f t="shared" si="46"/>
        <v>14</v>
      </c>
      <c r="BN73" s="126">
        <f t="shared" si="47"/>
        <v>9102</v>
      </c>
      <c r="BO73" s="126">
        <f t="shared" si="63"/>
        <v>9090</v>
      </c>
      <c r="CF73">
        <f t="shared" si="13"/>
        <v>14</v>
      </c>
      <c r="CH73">
        <f t="shared" si="15"/>
        <v>9102</v>
      </c>
    </row>
    <row r="74" spans="1:86" ht="13.5" customHeight="1">
      <c r="A74" s="2">
        <v>10</v>
      </c>
      <c r="B74" s="2">
        <v>1681</v>
      </c>
      <c r="D74" s="18" t="s">
        <v>79</v>
      </c>
      <c r="E74" s="19"/>
      <c r="F74" s="124" t="s">
        <v>77</v>
      </c>
      <c r="G74" s="125"/>
      <c r="I74" s="21">
        <f t="shared" si="64"/>
        <v>16</v>
      </c>
      <c r="J74" s="126">
        <f t="shared" si="65"/>
        <v>10312</v>
      </c>
      <c r="K74" s="126"/>
      <c r="N74" s="2">
        <v>10</v>
      </c>
      <c r="O74" s="2">
        <v>1684</v>
      </c>
      <c r="Q74" s="18" t="s">
        <v>80</v>
      </c>
      <c r="R74" s="19"/>
      <c r="S74" s="124" t="s">
        <v>77</v>
      </c>
      <c r="T74" s="125"/>
      <c r="V74" s="21" t="str">
        <f t="shared" si="66"/>
        <v> </v>
      </c>
      <c r="W74" s="126" t="str">
        <f t="shared" si="67"/>
        <v>DNS</v>
      </c>
      <c r="X74" s="126"/>
      <c r="AA74" s="43">
        <v>11</v>
      </c>
      <c r="AB74" s="44">
        <v>11</v>
      </c>
      <c r="AC74" s="45">
        <v>10081</v>
      </c>
      <c r="AN74" s="43">
        <v>15</v>
      </c>
      <c r="AO74" s="44">
        <v>11</v>
      </c>
      <c r="AP74" s="45">
        <v>9119</v>
      </c>
      <c r="AR74" s="127">
        <f t="shared" si="50"/>
        <v>11</v>
      </c>
      <c r="AS74" s="127">
        <f t="shared" si="51"/>
        <v>1385</v>
      </c>
      <c r="AT74" s="128">
        <f t="shared" si="52"/>
        <v>1681</v>
      </c>
      <c r="AU74" s="127" t="str">
        <f t="shared" si="53"/>
        <v>寺本　佑平</v>
      </c>
      <c r="AV74" s="127"/>
      <c r="AW74" s="164" t="str">
        <f t="shared" si="54"/>
        <v>美祢工高</v>
      </c>
      <c r="AX74" s="165" t="str">
        <f t="shared" si="55"/>
        <v>柳井高</v>
      </c>
      <c r="AY74" s="127">
        <f t="shared" si="56"/>
        <v>0</v>
      </c>
      <c r="AZ74" s="127">
        <f t="shared" si="42"/>
        <v>11</v>
      </c>
      <c r="BA74" s="167">
        <f t="shared" si="57"/>
        <v>10081</v>
      </c>
      <c r="BB74" s="167">
        <f t="shared" si="58"/>
        <v>10312</v>
      </c>
      <c r="BE74" s="127">
        <f t="shared" si="43"/>
        <v>11</v>
      </c>
      <c r="BF74" s="2">
        <f t="shared" si="59"/>
        <v>2096</v>
      </c>
      <c r="BG74" s="9">
        <f t="shared" si="60"/>
        <v>1684</v>
      </c>
      <c r="BH74" s="2" t="str">
        <f t="shared" si="44"/>
        <v>山本  隆司</v>
      </c>
      <c r="BJ74" s="124" t="str">
        <f t="shared" si="45"/>
        <v>防府西高</v>
      </c>
      <c r="BK74" s="168" t="str">
        <f t="shared" si="61"/>
        <v>柳井高</v>
      </c>
      <c r="BL74" s="2">
        <f t="shared" si="62"/>
        <v>0</v>
      </c>
      <c r="BM74" s="2">
        <f t="shared" si="46"/>
        <v>15</v>
      </c>
      <c r="BN74" s="126">
        <f t="shared" si="47"/>
        <v>9119</v>
      </c>
      <c r="BO74" s="126" t="str">
        <f t="shared" si="63"/>
        <v>DNS</v>
      </c>
      <c r="CF74">
        <f t="shared" si="13"/>
        <v>15</v>
      </c>
      <c r="CH74">
        <f t="shared" si="15"/>
        <v>9119</v>
      </c>
    </row>
    <row r="75" spans="1:86" ht="13.5" customHeight="1">
      <c r="A75" s="2">
        <v>11</v>
      </c>
      <c r="B75" s="22">
        <v>1385</v>
      </c>
      <c r="C75" s="22"/>
      <c r="D75" s="18" t="s">
        <v>81</v>
      </c>
      <c r="E75" s="19"/>
      <c r="F75" s="124" t="s">
        <v>82</v>
      </c>
      <c r="G75" s="125"/>
      <c r="H75" s="22"/>
      <c r="I75" s="21">
        <f t="shared" si="64"/>
        <v>11</v>
      </c>
      <c r="J75" s="126">
        <f t="shared" si="65"/>
        <v>10081</v>
      </c>
      <c r="K75" s="126"/>
      <c r="L75" s="22"/>
      <c r="M75" s="22"/>
      <c r="N75" s="2">
        <v>11</v>
      </c>
      <c r="O75" s="22">
        <v>2167</v>
      </c>
      <c r="P75" s="22"/>
      <c r="Q75" s="18" t="s">
        <v>83</v>
      </c>
      <c r="R75" s="19"/>
      <c r="S75" s="124" t="s">
        <v>57</v>
      </c>
      <c r="T75" s="125"/>
      <c r="U75" s="22"/>
      <c r="V75" s="21">
        <f t="shared" si="66"/>
        <v>5</v>
      </c>
      <c r="W75" s="126">
        <f t="shared" si="67"/>
        <v>9070</v>
      </c>
      <c r="X75" s="126"/>
      <c r="AA75" s="43">
        <v>12</v>
      </c>
      <c r="AB75" s="44">
        <v>12</v>
      </c>
      <c r="AC75" s="45">
        <v>10140</v>
      </c>
      <c r="AN75" s="43">
        <v>8</v>
      </c>
      <c r="AO75" s="44">
        <v>12</v>
      </c>
      <c r="AP75" s="45">
        <v>9179</v>
      </c>
      <c r="AR75" s="127">
        <f t="shared" si="50"/>
        <v>12</v>
      </c>
      <c r="AS75" s="127">
        <f t="shared" si="51"/>
        <v>1386</v>
      </c>
      <c r="AT75" s="128">
        <f t="shared" si="52"/>
        <v>1385</v>
      </c>
      <c r="AU75" s="127" t="str">
        <f t="shared" si="53"/>
        <v>福島　明宏</v>
      </c>
      <c r="AV75" s="127"/>
      <c r="AW75" s="164" t="str">
        <f t="shared" si="54"/>
        <v>美祢工高</v>
      </c>
      <c r="AX75" s="165" t="str">
        <f t="shared" si="55"/>
        <v>美祢工高</v>
      </c>
      <c r="AY75" s="127">
        <f t="shared" si="56"/>
        <v>0</v>
      </c>
      <c r="AZ75" s="127">
        <f t="shared" si="42"/>
        <v>12</v>
      </c>
      <c r="BA75" s="167">
        <f t="shared" si="57"/>
        <v>10140</v>
      </c>
      <c r="BB75" s="167">
        <f t="shared" si="58"/>
        <v>10081</v>
      </c>
      <c r="BC75" s="22"/>
      <c r="BD75" s="22"/>
      <c r="BE75" s="127">
        <f t="shared" si="43"/>
        <v>12</v>
      </c>
      <c r="BF75" s="2">
        <f t="shared" si="59"/>
        <v>2171</v>
      </c>
      <c r="BG75" s="9">
        <f t="shared" si="60"/>
        <v>2167</v>
      </c>
      <c r="BH75" s="2" t="str">
        <f t="shared" si="44"/>
        <v>高橋　光邦</v>
      </c>
      <c r="BJ75" s="124" t="str">
        <f t="shared" si="45"/>
        <v>西京高</v>
      </c>
      <c r="BK75" s="168" t="str">
        <f t="shared" si="61"/>
        <v>西京高</v>
      </c>
      <c r="BL75" s="2">
        <f t="shared" si="62"/>
        <v>0</v>
      </c>
      <c r="BM75" s="2">
        <f t="shared" si="46"/>
        <v>8</v>
      </c>
      <c r="BN75" s="126">
        <f t="shared" si="47"/>
        <v>9179</v>
      </c>
      <c r="BO75" s="126">
        <f t="shared" si="63"/>
        <v>9070</v>
      </c>
      <c r="CF75">
        <f t="shared" si="13"/>
        <v>8</v>
      </c>
      <c r="CH75">
        <f t="shared" si="15"/>
        <v>9179</v>
      </c>
    </row>
    <row r="76" spans="1:86" ht="13.5" customHeight="1">
      <c r="A76" s="2">
        <v>12</v>
      </c>
      <c r="B76" s="22">
        <v>1386</v>
      </c>
      <c r="C76" s="22"/>
      <c r="D76" s="18" t="s">
        <v>84</v>
      </c>
      <c r="E76" s="19"/>
      <c r="F76" s="124" t="s">
        <v>82</v>
      </c>
      <c r="G76" s="125"/>
      <c r="H76" s="22"/>
      <c r="I76" s="21">
        <f t="shared" si="64"/>
        <v>12</v>
      </c>
      <c r="J76" s="126">
        <f t="shared" si="65"/>
        <v>10140</v>
      </c>
      <c r="K76" s="126"/>
      <c r="L76" s="22"/>
      <c r="M76" s="22"/>
      <c r="N76" s="2">
        <v>12</v>
      </c>
      <c r="O76" s="22">
        <v>1157</v>
      </c>
      <c r="P76" s="22"/>
      <c r="Q76" s="18" t="s">
        <v>85</v>
      </c>
      <c r="R76" s="19"/>
      <c r="S76" s="124" t="s">
        <v>65</v>
      </c>
      <c r="T76" s="125"/>
      <c r="U76" s="22"/>
      <c r="V76" s="21">
        <f t="shared" si="66"/>
        <v>9</v>
      </c>
      <c r="W76" s="126">
        <f t="shared" si="67"/>
        <v>9099</v>
      </c>
      <c r="X76" s="126"/>
      <c r="AA76" s="43">
        <v>25</v>
      </c>
      <c r="AB76" s="44">
        <v>13</v>
      </c>
      <c r="AC76" s="45">
        <v>10155</v>
      </c>
      <c r="AN76" s="43">
        <v>19</v>
      </c>
      <c r="AO76" s="44">
        <v>13</v>
      </c>
      <c r="AP76" s="45">
        <v>9189</v>
      </c>
      <c r="AR76" s="127">
        <f t="shared" si="50"/>
        <v>13</v>
      </c>
      <c r="AS76" s="127">
        <f t="shared" si="51"/>
        <v>1631</v>
      </c>
      <c r="AT76" s="128">
        <f t="shared" si="52"/>
        <v>1386</v>
      </c>
      <c r="AU76" s="127" t="str">
        <f t="shared" si="53"/>
        <v>中村　祐太</v>
      </c>
      <c r="AV76" s="127"/>
      <c r="AW76" s="164" t="str">
        <f t="shared" si="54"/>
        <v>岩国工高</v>
      </c>
      <c r="AX76" s="165" t="str">
        <f t="shared" si="55"/>
        <v>美祢工高</v>
      </c>
      <c r="AY76" s="127">
        <f t="shared" si="56"/>
        <v>0</v>
      </c>
      <c r="AZ76" s="127">
        <f t="shared" si="42"/>
        <v>25</v>
      </c>
      <c r="BA76" s="167">
        <f t="shared" si="57"/>
        <v>10155</v>
      </c>
      <c r="BB76" s="167">
        <f t="shared" si="58"/>
        <v>10140</v>
      </c>
      <c r="BC76" s="22"/>
      <c r="BD76" s="22"/>
      <c r="BE76" s="127">
        <f t="shared" si="43"/>
        <v>13</v>
      </c>
      <c r="BF76" s="2">
        <f t="shared" si="59"/>
        <v>1687</v>
      </c>
      <c r="BG76" s="9">
        <f t="shared" si="60"/>
        <v>1157</v>
      </c>
      <c r="BH76" s="2" t="str">
        <f t="shared" si="44"/>
        <v>三宅　契吏</v>
      </c>
      <c r="BJ76" s="124" t="str">
        <f t="shared" si="45"/>
        <v>柳井高</v>
      </c>
      <c r="BK76" s="168" t="str">
        <f t="shared" si="61"/>
        <v>豊北高</v>
      </c>
      <c r="BL76" s="2">
        <f t="shared" si="62"/>
        <v>0</v>
      </c>
      <c r="BM76" s="2">
        <f t="shared" si="46"/>
        <v>19</v>
      </c>
      <c r="BN76" s="126">
        <f t="shared" si="47"/>
        <v>9189</v>
      </c>
      <c r="BO76" s="126">
        <f t="shared" si="63"/>
        <v>9099</v>
      </c>
      <c r="CF76">
        <f t="shared" si="13"/>
        <v>19</v>
      </c>
      <c r="CH76">
        <f t="shared" si="15"/>
        <v>9189</v>
      </c>
    </row>
    <row r="77" spans="1:86" ht="13.5" customHeight="1">
      <c r="A77" s="2">
        <v>13</v>
      </c>
      <c r="B77" s="22">
        <v>1677</v>
      </c>
      <c r="C77" s="22"/>
      <c r="D77" s="18" t="s">
        <v>86</v>
      </c>
      <c r="E77" s="19"/>
      <c r="F77" s="124" t="s">
        <v>87</v>
      </c>
      <c r="G77" s="125"/>
      <c r="H77" s="22"/>
      <c r="I77" s="21" t="str">
        <f t="shared" si="64"/>
        <v> </v>
      </c>
      <c r="J77" s="126" t="str">
        <f t="shared" si="65"/>
        <v>DNS</v>
      </c>
      <c r="K77" s="126"/>
      <c r="L77" s="22"/>
      <c r="M77" s="22"/>
      <c r="N77" s="2">
        <v>13</v>
      </c>
      <c r="O77" s="22">
        <v>2168</v>
      </c>
      <c r="P77" s="22"/>
      <c r="Q77" s="18" t="s">
        <v>88</v>
      </c>
      <c r="R77" s="19"/>
      <c r="S77" s="124" t="s">
        <v>57</v>
      </c>
      <c r="T77" s="125"/>
      <c r="U77" s="22"/>
      <c r="V77" s="21">
        <f t="shared" si="66"/>
        <v>16</v>
      </c>
      <c r="W77" s="126">
        <f t="shared" si="67"/>
        <v>9277</v>
      </c>
      <c r="X77" s="126"/>
      <c r="AA77" s="43">
        <v>23</v>
      </c>
      <c r="AB77" s="44">
        <v>14</v>
      </c>
      <c r="AC77" s="45">
        <v>10297</v>
      </c>
      <c r="AN77" s="43">
        <v>5</v>
      </c>
      <c r="AO77" s="44">
        <v>14</v>
      </c>
      <c r="AP77" s="45">
        <v>9224</v>
      </c>
      <c r="AR77" s="127">
        <f t="shared" si="50"/>
        <v>14</v>
      </c>
      <c r="AS77" s="127">
        <f t="shared" si="51"/>
        <v>1639</v>
      </c>
      <c r="AT77" s="128">
        <f t="shared" si="52"/>
        <v>1677</v>
      </c>
      <c r="AU77" s="127" t="str">
        <f t="shared" si="53"/>
        <v>大田　佑幸</v>
      </c>
      <c r="AV77" s="127"/>
      <c r="AW77" s="164" t="str">
        <f t="shared" si="54"/>
        <v>岩国工高</v>
      </c>
      <c r="AX77" s="165" t="str">
        <f t="shared" si="55"/>
        <v>高水高</v>
      </c>
      <c r="AY77" s="127">
        <f t="shared" si="56"/>
        <v>0</v>
      </c>
      <c r="AZ77" s="127">
        <f t="shared" si="42"/>
        <v>23</v>
      </c>
      <c r="BA77" s="167">
        <f t="shared" si="57"/>
        <v>10297</v>
      </c>
      <c r="BB77" s="167" t="str">
        <f t="shared" si="58"/>
        <v>DNS</v>
      </c>
      <c r="BC77" s="22"/>
      <c r="BD77" s="22"/>
      <c r="BE77" s="127">
        <f t="shared" si="43"/>
        <v>14</v>
      </c>
      <c r="BF77" s="2">
        <f t="shared" si="59"/>
        <v>2164</v>
      </c>
      <c r="BG77" s="9">
        <f t="shared" si="60"/>
        <v>2168</v>
      </c>
      <c r="BH77" s="2" t="str">
        <f t="shared" si="44"/>
        <v>池永　将成</v>
      </c>
      <c r="BJ77" s="124" t="str">
        <f t="shared" si="45"/>
        <v>西京高</v>
      </c>
      <c r="BK77" s="168" t="str">
        <f t="shared" si="61"/>
        <v>西京高</v>
      </c>
      <c r="BL77" s="2">
        <f t="shared" si="62"/>
        <v>0</v>
      </c>
      <c r="BM77" s="2">
        <f t="shared" si="46"/>
        <v>5</v>
      </c>
      <c r="BN77" s="126">
        <f t="shared" si="47"/>
        <v>9224</v>
      </c>
      <c r="BO77" s="126">
        <f t="shared" si="63"/>
        <v>9277</v>
      </c>
      <c r="CF77">
        <f t="shared" si="13"/>
        <v>5</v>
      </c>
      <c r="CH77">
        <f t="shared" si="15"/>
        <v>9224</v>
      </c>
    </row>
    <row r="78" spans="1:86" ht="13.5" customHeight="1">
      <c r="A78" s="2">
        <v>14</v>
      </c>
      <c r="B78" s="22">
        <v>1678</v>
      </c>
      <c r="C78" s="22"/>
      <c r="D78" s="18" t="s">
        <v>89</v>
      </c>
      <c r="E78" s="19"/>
      <c r="F78" s="124" t="s">
        <v>87</v>
      </c>
      <c r="G78" s="125"/>
      <c r="H78" s="22"/>
      <c r="I78" s="21" t="str">
        <f t="shared" si="64"/>
        <v> </v>
      </c>
      <c r="J78" s="126" t="str">
        <f t="shared" si="65"/>
        <v>DNS</v>
      </c>
      <c r="K78" s="126"/>
      <c r="L78" s="22"/>
      <c r="M78" s="22"/>
      <c r="N78" s="2">
        <v>14</v>
      </c>
      <c r="O78" s="22">
        <v>1156</v>
      </c>
      <c r="P78" s="22"/>
      <c r="Q78" s="18" t="s">
        <v>90</v>
      </c>
      <c r="R78" s="19"/>
      <c r="S78" s="124" t="s">
        <v>65</v>
      </c>
      <c r="T78" s="125"/>
      <c r="U78" s="22"/>
      <c r="V78" s="21">
        <f t="shared" si="66"/>
        <v>10</v>
      </c>
      <c r="W78" s="126">
        <f t="shared" si="67"/>
        <v>9102</v>
      </c>
      <c r="X78" s="126"/>
      <c r="AA78" s="43">
        <v>9</v>
      </c>
      <c r="AB78" s="44">
        <v>15</v>
      </c>
      <c r="AC78" s="45">
        <v>10310</v>
      </c>
      <c r="AN78" s="43">
        <v>25</v>
      </c>
      <c r="AO78" s="44">
        <v>15</v>
      </c>
      <c r="AP78" s="45">
        <v>9259</v>
      </c>
      <c r="AR78" s="127">
        <f t="shared" si="50"/>
        <v>15</v>
      </c>
      <c r="AS78" s="127">
        <f t="shared" si="51"/>
        <v>1682</v>
      </c>
      <c r="AT78" s="128">
        <f t="shared" si="52"/>
        <v>1678</v>
      </c>
      <c r="AU78" s="127" t="str">
        <f t="shared" si="53"/>
        <v>末延　和也</v>
      </c>
      <c r="AV78" s="127"/>
      <c r="AW78" s="164" t="str">
        <f t="shared" si="54"/>
        <v>柳井高</v>
      </c>
      <c r="AX78" s="165" t="str">
        <f t="shared" si="55"/>
        <v>高水高</v>
      </c>
      <c r="AY78" s="127">
        <f t="shared" si="56"/>
        <v>0</v>
      </c>
      <c r="AZ78" s="127">
        <f t="shared" si="42"/>
        <v>9</v>
      </c>
      <c r="BA78" s="167">
        <f t="shared" si="57"/>
        <v>10310</v>
      </c>
      <c r="BB78" s="167" t="str">
        <f t="shared" si="58"/>
        <v>DNS</v>
      </c>
      <c r="BC78" s="22"/>
      <c r="BD78" s="22"/>
      <c r="BE78" s="127">
        <f t="shared" si="43"/>
        <v>15</v>
      </c>
      <c r="BF78" s="2">
        <f t="shared" si="59"/>
        <v>2152</v>
      </c>
      <c r="BG78" s="9">
        <f t="shared" si="60"/>
        <v>1156</v>
      </c>
      <c r="BH78" s="2" t="str">
        <f t="shared" si="44"/>
        <v>松原　信悟</v>
      </c>
      <c r="BJ78" s="124" t="str">
        <f t="shared" si="45"/>
        <v>防府西高</v>
      </c>
      <c r="BK78" s="168" t="str">
        <f t="shared" si="61"/>
        <v>豊北高</v>
      </c>
      <c r="BL78" s="2">
        <f t="shared" si="62"/>
        <v>0</v>
      </c>
      <c r="BM78" s="2">
        <f t="shared" si="46"/>
        <v>25</v>
      </c>
      <c r="BN78" s="126">
        <f t="shared" si="47"/>
        <v>9259</v>
      </c>
      <c r="BO78" s="126">
        <f t="shared" si="63"/>
        <v>9102</v>
      </c>
      <c r="CF78">
        <f t="shared" si="13"/>
        <v>25</v>
      </c>
      <c r="CH78">
        <f t="shared" si="15"/>
        <v>9259</v>
      </c>
    </row>
    <row r="79" spans="1:86" ht="13.5" customHeight="1">
      <c r="A79" s="2">
        <v>15</v>
      </c>
      <c r="B79" s="22">
        <v>1389</v>
      </c>
      <c r="C79" s="22"/>
      <c r="D79" s="18" t="s">
        <v>91</v>
      </c>
      <c r="E79" s="19"/>
      <c r="F79" s="124" t="s">
        <v>82</v>
      </c>
      <c r="G79" s="125"/>
      <c r="H79" s="33"/>
      <c r="I79" s="21">
        <f t="shared" si="64"/>
        <v>5</v>
      </c>
      <c r="J79" s="126">
        <f t="shared" si="65"/>
        <v>9438</v>
      </c>
      <c r="K79" s="126"/>
      <c r="L79" s="22"/>
      <c r="M79" s="22"/>
      <c r="N79" s="2">
        <v>15</v>
      </c>
      <c r="O79" s="22">
        <v>2096</v>
      </c>
      <c r="P79" s="22"/>
      <c r="Q79" s="18" t="s">
        <v>92</v>
      </c>
      <c r="R79" s="19"/>
      <c r="S79" s="124" t="s">
        <v>72</v>
      </c>
      <c r="T79" s="125"/>
      <c r="U79" s="33"/>
      <c r="V79" s="21">
        <f t="shared" si="66"/>
        <v>11</v>
      </c>
      <c r="W79" s="126">
        <f t="shared" si="67"/>
        <v>9119</v>
      </c>
      <c r="X79" s="126"/>
      <c r="AA79" s="43">
        <v>10</v>
      </c>
      <c r="AB79" s="44">
        <v>16</v>
      </c>
      <c r="AC79" s="45">
        <v>10312</v>
      </c>
      <c r="AN79" s="43">
        <v>13</v>
      </c>
      <c r="AO79" s="44">
        <v>16</v>
      </c>
      <c r="AP79" s="45">
        <v>9277</v>
      </c>
      <c r="AR79" s="127">
        <f t="shared" si="50"/>
        <v>16</v>
      </c>
      <c r="AS79" s="127">
        <f t="shared" si="51"/>
        <v>1681</v>
      </c>
      <c r="AT79" s="128">
        <f t="shared" si="52"/>
        <v>1389</v>
      </c>
      <c r="AU79" s="127" t="str">
        <f t="shared" si="53"/>
        <v>西元　健人</v>
      </c>
      <c r="AV79" s="127"/>
      <c r="AW79" s="164" t="str">
        <f t="shared" si="54"/>
        <v>柳井高</v>
      </c>
      <c r="AX79" s="165" t="str">
        <f t="shared" si="55"/>
        <v>美祢工高</v>
      </c>
      <c r="AY79" s="127">
        <f t="shared" si="56"/>
        <v>0</v>
      </c>
      <c r="AZ79" s="127">
        <f t="shared" si="42"/>
        <v>10</v>
      </c>
      <c r="BA79" s="167">
        <f t="shared" si="57"/>
        <v>10312</v>
      </c>
      <c r="BB79" s="167">
        <f t="shared" si="58"/>
        <v>9438</v>
      </c>
      <c r="BC79" s="22"/>
      <c r="BD79" s="22"/>
      <c r="BE79" s="127">
        <f t="shared" si="43"/>
        <v>16</v>
      </c>
      <c r="BF79" s="2">
        <f t="shared" si="59"/>
        <v>2168</v>
      </c>
      <c r="BG79" s="9">
        <f t="shared" si="60"/>
        <v>2096</v>
      </c>
      <c r="BH79" s="2" t="str">
        <f t="shared" si="44"/>
        <v>核　孝諒</v>
      </c>
      <c r="BJ79" s="124" t="str">
        <f t="shared" si="45"/>
        <v>西京高</v>
      </c>
      <c r="BK79" s="168" t="str">
        <f t="shared" si="61"/>
        <v>防府西高</v>
      </c>
      <c r="BL79" s="2">
        <f t="shared" si="62"/>
        <v>0</v>
      </c>
      <c r="BM79" s="2">
        <f t="shared" si="46"/>
        <v>13</v>
      </c>
      <c r="BN79" s="126">
        <f t="shared" si="47"/>
        <v>9277</v>
      </c>
      <c r="BO79" s="126">
        <f t="shared" si="63"/>
        <v>9119</v>
      </c>
      <c r="CF79">
        <f t="shared" si="13"/>
        <v>13</v>
      </c>
      <c r="CH79">
        <f t="shared" si="15"/>
        <v>9277</v>
      </c>
    </row>
    <row r="80" spans="1:86" ht="13.5" customHeight="1">
      <c r="A80" s="2">
        <v>16</v>
      </c>
      <c r="B80" s="2">
        <v>1388</v>
      </c>
      <c r="D80" s="18" t="s">
        <v>93</v>
      </c>
      <c r="E80" s="19"/>
      <c r="F80" s="124" t="s">
        <v>82</v>
      </c>
      <c r="G80" s="125"/>
      <c r="I80" s="21" t="str">
        <f t="shared" si="64"/>
        <v> </v>
      </c>
      <c r="J80" s="126" t="str">
        <f t="shared" si="65"/>
        <v>DNS</v>
      </c>
      <c r="K80" s="126"/>
      <c r="L80" s="22"/>
      <c r="M80" s="22"/>
      <c r="N80" s="2">
        <v>16</v>
      </c>
      <c r="O80" s="22">
        <v>1675</v>
      </c>
      <c r="Q80" s="18" t="s">
        <v>94</v>
      </c>
      <c r="R80" s="19"/>
      <c r="S80" s="124" t="s">
        <v>87</v>
      </c>
      <c r="T80" s="125"/>
      <c r="V80" s="21" t="str">
        <f t="shared" si="66"/>
        <v> </v>
      </c>
      <c r="W80" s="126" t="str">
        <f t="shared" si="67"/>
        <v>DNS</v>
      </c>
      <c r="X80" s="126"/>
      <c r="AA80" s="43">
        <v>17</v>
      </c>
      <c r="AB80" s="44">
        <v>17</v>
      </c>
      <c r="AC80" s="45">
        <v>10394</v>
      </c>
      <c r="AN80" s="43">
        <v>26</v>
      </c>
      <c r="AO80" s="44">
        <v>17</v>
      </c>
      <c r="AP80" s="45">
        <v>9281</v>
      </c>
      <c r="AR80" s="127">
        <f t="shared" si="50"/>
        <v>17</v>
      </c>
      <c r="AS80" s="127">
        <f t="shared" si="51"/>
        <v>1456</v>
      </c>
      <c r="AT80" s="128">
        <f t="shared" si="52"/>
        <v>1388</v>
      </c>
      <c r="AU80" s="127" t="str">
        <f t="shared" si="53"/>
        <v>松村　彰吾</v>
      </c>
      <c r="AV80" s="127"/>
      <c r="AW80" s="164" t="str">
        <f t="shared" si="54"/>
        <v>安下庄高</v>
      </c>
      <c r="AX80" s="165" t="str">
        <f t="shared" si="55"/>
        <v>美祢工高</v>
      </c>
      <c r="AY80" s="127">
        <f t="shared" si="56"/>
        <v>0</v>
      </c>
      <c r="AZ80" s="127">
        <f t="shared" si="42"/>
        <v>17</v>
      </c>
      <c r="BA80" s="167">
        <f t="shared" si="57"/>
        <v>10394</v>
      </c>
      <c r="BB80" s="167" t="str">
        <f t="shared" si="58"/>
        <v>DNS</v>
      </c>
      <c r="BC80" s="22"/>
      <c r="BD80" s="22"/>
      <c r="BE80" s="127">
        <f t="shared" si="43"/>
        <v>17</v>
      </c>
      <c r="BF80" s="2">
        <f t="shared" si="59"/>
        <v>1686</v>
      </c>
      <c r="BG80" s="9">
        <f t="shared" si="60"/>
        <v>1675</v>
      </c>
      <c r="BH80" s="2" t="str">
        <f t="shared" si="44"/>
        <v>新山　智也</v>
      </c>
      <c r="BJ80" s="124" t="str">
        <f t="shared" si="45"/>
        <v>柳井高</v>
      </c>
      <c r="BK80" s="168" t="str">
        <f t="shared" si="61"/>
        <v>高水高</v>
      </c>
      <c r="BL80" s="2">
        <f t="shared" si="62"/>
        <v>0</v>
      </c>
      <c r="BM80" s="2">
        <f t="shared" si="46"/>
        <v>26</v>
      </c>
      <c r="BN80" s="126">
        <f t="shared" si="47"/>
        <v>9281</v>
      </c>
      <c r="BO80" s="126" t="str">
        <f t="shared" si="63"/>
        <v>DNS</v>
      </c>
      <c r="CF80">
        <f t="shared" si="13"/>
        <v>26</v>
      </c>
      <c r="CH80">
        <f t="shared" si="15"/>
        <v>9281</v>
      </c>
    </row>
    <row r="81" spans="1:86" ht="13.5" customHeight="1">
      <c r="A81" s="9" t="s">
        <v>95</v>
      </c>
      <c r="D81" s="18" t="s">
        <v>29</v>
      </c>
      <c r="E81" s="19"/>
      <c r="F81" s="124" t="s">
        <v>29</v>
      </c>
      <c r="G81" s="125"/>
      <c r="I81" s="35"/>
      <c r="J81" s="157"/>
      <c r="K81" s="157"/>
      <c r="L81" s="22"/>
      <c r="M81" s="22"/>
      <c r="N81" s="2">
        <v>17</v>
      </c>
      <c r="O81" s="2">
        <v>2163</v>
      </c>
      <c r="Q81" s="18" t="s">
        <v>96</v>
      </c>
      <c r="R81" s="19"/>
      <c r="S81" s="124" t="s">
        <v>57</v>
      </c>
      <c r="T81" s="125"/>
      <c r="V81" s="21">
        <f t="shared" si="66"/>
        <v>21</v>
      </c>
      <c r="W81" s="126">
        <f t="shared" si="67"/>
        <v>9546</v>
      </c>
      <c r="X81" s="126"/>
      <c r="AA81" s="43">
        <v>22</v>
      </c>
      <c r="AB81" s="44">
        <v>18</v>
      </c>
      <c r="AC81" s="45">
        <v>11041</v>
      </c>
      <c r="AN81" s="43">
        <v>22</v>
      </c>
      <c r="AO81" s="44">
        <v>18</v>
      </c>
      <c r="AP81" s="45">
        <v>9284</v>
      </c>
      <c r="AR81" s="127">
        <f t="shared" si="50"/>
        <v>18</v>
      </c>
      <c r="AS81" s="127">
        <f t="shared" si="51"/>
        <v>1640</v>
      </c>
      <c r="AT81" s="128">
        <f t="shared" si="52"/>
        <v>0</v>
      </c>
      <c r="AU81" s="127" t="str">
        <f t="shared" si="53"/>
        <v>嘉屋　智公</v>
      </c>
      <c r="AV81" s="127"/>
      <c r="AW81" s="164" t="str">
        <f t="shared" si="54"/>
        <v>岩国工高</v>
      </c>
      <c r="AX81" s="165">
        <f t="shared" si="55"/>
      </c>
      <c r="AY81" s="127">
        <f t="shared" si="56"/>
        <v>0</v>
      </c>
      <c r="AZ81" s="127">
        <f t="shared" si="42"/>
        <v>22</v>
      </c>
      <c r="BA81" s="167">
        <f t="shared" si="57"/>
        <v>11041</v>
      </c>
      <c r="BB81" s="167">
        <f t="shared" si="58"/>
        <v>0</v>
      </c>
      <c r="BC81" s="22"/>
      <c r="BD81" s="22"/>
      <c r="BE81" s="127">
        <f t="shared" si="43"/>
        <v>18</v>
      </c>
      <c r="BF81" s="2">
        <f t="shared" si="59"/>
        <v>2368</v>
      </c>
      <c r="BG81" s="9">
        <f t="shared" si="60"/>
        <v>2163</v>
      </c>
      <c r="BH81" s="2" t="str">
        <f t="shared" si="44"/>
        <v>山崎　貴彬</v>
      </c>
      <c r="BJ81" s="124" t="str">
        <f t="shared" si="45"/>
        <v>宇部鴻城高</v>
      </c>
      <c r="BK81" s="168" t="str">
        <f t="shared" si="61"/>
        <v>西京高</v>
      </c>
      <c r="BL81" s="2">
        <f t="shared" si="62"/>
        <v>0</v>
      </c>
      <c r="BM81" s="2">
        <f t="shared" si="46"/>
        <v>22</v>
      </c>
      <c r="BN81" s="126">
        <f t="shared" si="47"/>
        <v>9284</v>
      </c>
      <c r="BO81" s="126">
        <f t="shared" si="63"/>
        <v>9546</v>
      </c>
      <c r="CF81">
        <f t="shared" si="13"/>
        <v>22</v>
      </c>
      <c r="CH81">
        <f t="shared" si="15"/>
        <v>9284</v>
      </c>
    </row>
    <row r="82" spans="1:86" ht="13.5" customHeight="1">
      <c r="A82" s="2">
        <v>17</v>
      </c>
      <c r="B82" s="2">
        <v>1456</v>
      </c>
      <c r="D82" s="18" t="s">
        <v>97</v>
      </c>
      <c r="E82" s="19"/>
      <c r="F82" s="124" t="s">
        <v>98</v>
      </c>
      <c r="G82" s="125"/>
      <c r="I82" s="21">
        <f aca="true" t="shared" si="68" ref="I82:I90">IF(AA82="","",VLOOKUP(A82,AA$64:AC$100,2,FALSE))</f>
        <v>17</v>
      </c>
      <c r="J82" s="126">
        <f aca="true" t="shared" si="69" ref="J82:J90">IF(AA82="","",VLOOKUP(A82,AA$64:AC$101,3,FALSE))</f>
        <v>10394</v>
      </c>
      <c r="K82" s="126"/>
      <c r="L82" s="22"/>
      <c r="M82" s="22"/>
      <c r="N82" s="9" t="s">
        <v>95</v>
      </c>
      <c r="Q82" s="18" t="s">
        <v>29</v>
      </c>
      <c r="R82" s="19"/>
      <c r="S82" s="124" t="s">
        <v>29</v>
      </c>
      <c r="T82" s="125"/>
      <c r="V82" s="35"/>
      <c r="W82" s="157"/>
      <c r="X82" s="157"/>
      <c r="AA82" s="43">
        <v>20</v>
      </c>
      <c r="AB82" s="44">
        <v>19</v>
      </c>
      <c r="AC82" s="45">
        <v>11114</v>
      </c>
      <c r="AN82" s="43">
        <v>21</v>
      </c>
      <c r="AO82" s="44">
        <v>19</v>
      </c>
      <c r="AP82" s="45">
        <v>9333</v>
      </c>
      <c r="AR82" s="127">
        <f t="shared" si="50"/>
        <v>19</v>
      </c>
      <c r="AS82" s="127">
        <f t="shared" si="51"/>
        <v>1645</v>
      </c>
      <c r="AT82" s="128">
        <f t="shared" si="52"/>
        <v>1456</v>
      </c>
      <c r="AU82" s="127" t="str">
        <f t="shared" si="53"/>
        <v>小島　浩司</v>
      </c>
      <c r="AV82" s="127"/>
      <c r="AW82" s="164" t="str">
        <f t="shared" si="54"/>
        <v>岩国工高</v>
      </c>
      <c r="AX82" s="165" t="str">
        <f t="shared" si="55"/>
        <v>安下庄高</v>
      </c>
      <c r="AY82" s="127">
        <f t="shared" si="56"/>
        <v>0</v>
      </c>
      <c r="AZ82" s="127">
        <f t="shared" si="42"/>
        <v>20</v>
      </c>
      <c r="BA82" s="167">
        <f t="shared" si="57"/>
        <v>11114</v>
      </c>
      <c r="BB82" s="167">
        <f t="shared" si="58"/>
        <v>10394</v>
      </c>
      <c r="BC82" s="22"/>
      <c r="BD82" s="22"/>
      <c r="BE82" s="127">
        <f t="shared" si="43"/>
        <v>19</v>
      </c>
      <c r="BF82" s="2">
        <f t="shared" si="59"/>
        <v>2367</v>
      </c>
      <c r="BG82" s="9">
        <f t="shared" si="60"/>
        <v>0</v>
      </c>
      <c r="BH82" s="2" t="str">
        <f t="shared" si="44"/>
        <v>加島　徹</v>
      </c>
      <c r="BJ82" s="124" t="str">
        <f t="shared" si="45"/>
        <v>宇部鴻城高</v>
      </c>
      <c r="BK82" s="168">
        <f t="shared" si="61"/>
      </c>
      <c r="BL82" s="2">
        <f t="shared" si="62"/>
        <v>0</v>
      </c>
      <c r="BM82" s="2">
        <f t="shared" si="46"/>
        <v>21</v>
      </c>
      <c r="BN82" s="126">
        <f t="shared" si="47"/>
        <v>9333</v>
      </c>
      <c r="BO82" s="126">
        <f t="shared" si="63"/>
        <v>0</v>
      </c>
      <c r="CF82">
        <f t="shared" si="13"/>
        <v>21</v>
      </c>
      <c r="CH82">
        <f t="shared" si="15"/>
        <v>9333</v>
      </c>
    </row>
    <row r="83" spans="1:86" ht="13.5" customHeight="1">
      <c r="A83" s="2">
        <v>18</v>
      </c>
      <c r="B83" s="2">
        <v>2185</v>
      </c>
      <c r="D83" s="18" t="s">
        <v>99</v>
      </c>
      <c r="E83" s="19"/>
      <c r="F83" s="124" t="s">
        <v>62</v>
      </c>
      <c r="G83" s="125"/>
      <c r="I83" s="21">
        <f t="shared" si="68"/>
        <v>6</v>
      </c>
      <c r="J83" s="126">
        <f t="shared" si="69"/>
        <v>9471</v>
      </c>
      <c r="K83" s="126"/>
      <c r="L83" s="22"/>
      <c r="M83" s="22"/>
      <c r="N83" s="2">
        <v>18</v>
      </c>
      <c r="O83" s="2">
        <v>1674</v>
      </c>
      <c r="Q83" s="18" t="s">
        <v>100</v>
      </c>
      <c r="R83" s="19"/>
      <c r="S83" s="124" t="s">
        <v>87</v>
      </c>
      <c r="T83" s="125"/>
      <c r="V83" s="21" t="str">
        <f aca="true" t="shared" si="70" ref="V83:V91">IF(AN83="","",VLOOKUP(N83,AN$64:AP$100,2,FALSE))</f>
        <v> </v>
      </c>
      <c r="W83" s="126" t="str">
        <f aca="true" t="shared" si="71" ref="W83:W91">IF(AN83="","",VLOOKUP(N83,AN$64:AP$101,3,FALSE))</f>
        <v>DNS</v>
      </c>
      <c r="X83" s="126"/>
      <c r="AA83" s="43">
        <v>21</v>
      </c>
      <c r="AB83" s="44">
        <v>20</v>
      </c>
      <c r="AC83" s="45">
        <v>11458</v>
      </c>
      <c r="AN83" s="43">
        <v>20</v>
      </c>
      <c r="AO83" s="44">
        <v>20</v>
      </c>
      <c r="AP83" s="45">
        <v>9392</v>
      </c>
      <c r="AR83" s="127">
        <f t="shared" si="50"/>
        <v>20</v>
      </c>
      <c r="AS83" s="127">
        <f t="shared" si="51"/>
        <v>1644</v>
      </c>
      <c r="AT83" s="128">
        <f t="shared" si="52"/>
        <v>2185</v>
      </c>
      <c r="AU83" s="127" t="str">
        <f t="shared" si="53"/>
        <v>濱野  諒</v>
      </c>
      <c r="AV83" s="127"/>
      <c r="AW83" s="164" t="str">
        <f t="shared" si="54"/>
        <v>岩国工高</v>
      </c>
      <c r="AX83" s="165" t="str">
        <f t="shared" si="55"/>
        <v>防府高</v>
      </c>
      <c r="AY83" s="127">
        <f t="shared" si="56"/>
        <v>0</v>
      </c>
      <c r="AZ83" s="127">
        <f t="shared" si="42"/>
        <v>21</v>
      </c>
      <c r="BA83" s="167">
        <f t="shared" si="57"/>
        <v>11458</v>
      </c>
      <c r="BB83" s="167">
        <f t="shared" si="58"/>
        <v>9471</v>
      </c>
      <c r="BC83" s="22"/>
      <c r="BD83" s="22"/>
      <c r="BE83" s="127">
        <f t="shared" si="43"/>
        <v>20</v>
      </c>
      <c r="BF83" s="2">
        <f t="shared" si="59"/>
        <v>1155</v>
      </c>
      <c r="BG83" s="9">
        <f t="shared" si="60"/>
        <v>1674</v>
      </c>
      <c r="BH83" s="2" t="str">
        <f t="shared" si="44"/>
        <v>河野　拓也</v>
      </c>
      <c r="BJ83" s="124" t="str">
        <f t="shared" si="45"/>
        <v>豊北高</v>
      </c>
      <c r="BK83" s="168" t="str">
        <f t="shared" si="61"/>
        <v>高水高</v>
      </c>
      <c r="BL83" s="2">
        <f t="shared" si="62"/>
        <v>0</v>
      </c>
      <c r="BM83" s="2">
        <f t="shared" si="46"/>
        <v>20</v>
      </c>
      <c r="BN83" s="126">
        <f t="shared" si="47"/>
        <v>9392</v>
      </c>
      <c r="BO83" s="126" t="str">
        <f t="shared" si="63"/>
        <v>DNS</v>
      </c>
      <c r="CF83">
        <f t="shared" si="13"/>
        <v>20</v>
      </c>
      <c r="CH83">
        <f t="shared" si="15"/>
        <v>9392</v>
      </c>
    </row>
    <row r="84" spans="1:86" ht="13.5" customHeight="1">
      <c r="A84" s="2">
        <v>19</v>
      </c>
      <c r="B84" s="2">
        <v>2187</v>
      </c>
      <c r="D84" s="18" t="s">
        <v>101</v>
      </c>
      <c r="E84" s="19"/>
      <c r="F84" s="124" t="s">
        <v>62</v>
      </c>
      <c r="G84" s="125"/>
      <c r="I84" s="21">
        <f t="shared" si="68"/>
        <v>9</v>
      </c>
      <c r="J84" s="126">
        <f t="shared" si="69"/>
        <v>9593</v>
      </c>
      <c r="K84" s="126"/>
      <c r="L84" s="22"/>
      <c r="M84" s="22"/>
      <c r="N84" s="2">
        <v>19</v>
      </c>
      <c r="O84" s="2">
        <v>1687</v>
      </c>
      <c r="P84" s="12"/>
      <c r="Q84" s="18" t="s">
        <v>102</v>
      </c>
      <c r="R84" s="19"/>
      <c r="S84" s="124" t="s">
        <v>77</v>
      </c>
      <c r="T84" s="125"/>
      <c r="U84" s="12"/>
      <c r="V84" s="21">
        <f t="shared" si="70"/>
        <v>13</v>
      </c>
      <c r="W84" s="126">
        <f t="shared" si="71"/>
        <v>9189</v>
      </c>
      <c r="X84" s="126"/>
      <c r="AA84" s="43">
        <v>1</v>
      </c>
      <c r="AB84" s="44" t="s">
        <v>381</v>
      </c>
      <c r="AC84" s="45" t="s">
        <v>382</v>
      </c>
      <c r="AN84" s="43">
        <v>17</v>
      </c>
      <c r="AO84" s="44">
        <v>21</v>
      </c>
      <c r="AP84" s="45">
        <v>9546</v>
      </c>
      <c r="AR84" s="127" t="str">
        <f t="shared" si="50"/>
        <v> </v>
      </c>
      <c r="AS84" s="127">
        <f t="shared" si="51"/>
        <v>1066</v>
      </c>
      <c r="AT84" s="128">
        <f t="shared" si="52"/>
        <v>2187</v>
      </c>
      <c r="AU84" s="127" t="str">
        <f t="shared" si="53"/>
        <v>山本　真隆人</v>
      </c>
      <c r="AV84" s="127"/>
      <c r="AW84" s="164" t="str">
        <f t="shared" si="54"/>
        <v>萩東中</v>
      </c>
      <c r="AX84" s="165" t="str">
        <f t="shared" si="55"/>
        <v>防府高</v>
      </c>
      <c r="AY84" s="127">
        <f t="shared" si="56"/>
        <v>0</v>
      </c>
      <c r="AZ84" s="127">
        <f t="shared" si="42"/>
        <v>1</v>
      </c>
      <c r="BA84" s="167" t="str">
        <f t="shared" si="57"/>
        <v>DNS</v>
      </c>
      <c r="BB84" s="167">
        <f t="shared" si="58"/>
        <v>9593</v>
      </c>
      <c r="BC84" s="22"/>
      <c r="BD84" s="22"/>
      <c r="BE84" s="127">
        <f t="shared" si="43"/>
        <v>21</v>
      </c>
      <c r="BF84" s="2">
        <f t="shared" si="59"/>
        <v>2163</v>
      </c>
      <c r="BG84" s="9">
        <f t="shared" si="60"/>
        <v>1687</v>
      </c>
      <c r="BH84" s="2" t="str">
        <f t="shared" si="44"/>
        <v>青木　信夫</v>
      </c>
      <c r="BJ84" s="124" t="str">
        <f t="shared" si="45"/>
        <v>西京高</v>
      </c>
      <c r="BK84" s="168" t="str">
        <f t="shared" si="61"/>
        <v>柳井高</v>
      </c>
      <c r="BL84" s="2">
        <f t="shared" si="62"/>
        <v>0</v>
      </c>
      <c r="BM84" s="2">
        <f t="shared" si="46"/>
        <v>17</v>
      </c>
      <c r="BN84" s="126">
        <f t="shared" si="47"/>
        <v>9546</v>
      </c>
      <c r="BO84" s="126">
        <f t="shared" si="63"/>
        <v>9189</v>
      </c>
      <c r="CF84">
        <f t="shared" si="13"/>
        <v>17</v>
      </c>
      <c r="CH84">
        <f t="shared" si="15"/>
        <v>9546</v>
      </c>
    </row>
    <row r="85" spans="1:67" ht="13.5" customHeight="1">
      <c r="A85" s="2">
        <v>20</v>
      </c>
      <c r="B85" s="2">
        <v>1645</v>
      </c>
      <c r="D85" s="18" t="s">
        <v>103</v>
      </c>
      <c r="E85" s="19"/>
      <c r="F85" s="124" t="s">
        <v>104</v>
      </c>
      <c r="G85" s="125"/>
      <c r="I85" s="21">
        <f t="shared" si="68"/>
        <v>19</v>
      </c>
      <c r="J85" s="126">
        <f t="shared" si="69"/>
        <v>11114</v>
      </c>
      <c r="K85" s="126"/>
      <c r="L85" s="22"/>
      <c r="M85" s="22"/>
      <c r="N85" s="2">
        <v>20</v>
      </c>
      <c r="O85" s="12">
        <v>1155</v>
      </c>
      <c r="P85" s="9"/>
      <c r="Q85" s="18" t="s">
        <v>105</v>
      </c>
      <c r="R85" s="19"/>
      <c r="S85" s="124" t="s">
        <v>65</v>
      </c>
      <c r="T85" s="125"/>
      <c r="V85" s="21">
        <f t="shared" si="70"/>
        <v>20</v>
      </c>
      <c r="W85" s="126">
        <f t="shared" si="71"/>
        <v>9392</v>
      </c>
      <c r="X85" s="126"/>
      <c r="AA85" s="43">
        <v>4</v>
      </c>
      <c r="AB85" s="44" t="s">
        <v>381</v>
      </c>
      <c r="AC85" s="45" t="s">
        <v>383</v>
      </c>
      <c r="AN85" s="43">
        <v>10</v>
      </c>
      <c r="AO85" s="44" t="s">
        <v>430</v>
      </c>
      <c r="AP85" s="45" t="s">
        <v>431</v>
      </c>
      <c r="AR85" s="127" t="str">
        <f t="shared" si="50"/>
        <v> </v>
      </c>
      <c r="AS85" s="127">
        <f t="shared" si="51"/>
        <v>1158</v>
      </c>
      <c r="AT85" s="128">
        <f t="shared" si="52"/>
        <v>1645</v>
      </c>
      <c r="AU85" s="127" t="str">
        <f t="shared" si="53"/>
        <v>其田　翔大</v>
      </c>
      <c r="AV85" s="127"/>
      <c r="AW85" s="164" t="str">
        <f t="shared" si="54"/>
        <v>豊北高</v>
      </c>
      <c r="AX85" s="165" t="str">
        <f t="shared" si="55"/>
        <v>岩国工高</v>
      </c>
      <c r="AY85" s="127">
        <f t="shared" si="56"/>
        <v>0</v>
      </c>
      <c r="AZ85" s="127">
        <f t="shared" si="42"/>
        <v>4</v>
      </c>
      <c r="BA85" s="167" t="str">
        <f t="shared" si="57"/>
        <v>DNS</v>
      </c>
      <c r="BB85" s="167">
        <f t="shared" si="58"/>
        <v>11114</v>
      </c>
      <c r="BC85" s="22"/>
      <c r="BD85" s="22"/>
      <c r="BE85" s="127" t="str">
        <f t="shared" si="43"/>
        <v> </v>
      </c>
      <c r="BF85" s="2">
        <f t="shared" si="59"/>
        <v>1684</v>
      </c>
      <c r="BG85" s="9">
        <f t="shared" si="60"/>
        <v>1155</v>
      </c>
      <c r="BH85" s="2" t="str">
        <f t="shared" si="44"/>
        <v>田中　裕士</v>
      </c>
      <c r="BJ85" s="124" t="str">
        <f t="shared" si="45"/>
        <v>柳井高</v>
      </c>
      <c r="BK85" s="168" t="str">
        <f t="shared" si="61"/>
        <v>豊北高</v>
      </c>
      <c r="BL85" s="2">
        <f t="shared" si="62"/>
        <v>0</v>
      </c>
      <c r="BM85" s="2">
        <f t="shared" si="46"/>
        <v>10</v>
      </c>
      <c r="BN85" s="126" t="str">
        <f t="shared" si="47"/>
        <v>DNS</v>
      </c>
      <c r="BO85" s="126">
        <f t="shared" si="63"/>
        <v>9392</v>
      </c>
    </row>
    <row r="86" spans="1:67" ht="13.5" customHeight="1">
      <c r="A86" s="2">
        <v>21</v>
      </c>
      <c r="B86" s="2">
        <v>1644</v>
      </c>
      <c r="D86" s="18" t="s">
        <v>106</v>
      </c>
      <c r="E86" s="19"/>
      <c r="F86" s="124" t="s">
        <v>104</v>
      </c>
      <c r="G86" s="125"/>
      <c r="I86" s="21">
        <f t="shared" si="68"/>
        <v>20</v>
      </c>
      <c r="J86" s="126">
        <f t="shared" si="69"/>
        <v>11458</v>
      </c>
      <c r="K86" s="126"/>
      <c r="L86" s="22"/>
      <c r="M86" s="22"/>
      <c r="N86" s="2">
        <v>21</v>
      </c>
      <c r="O86" s="12">
        <v>2367</v>
      </c>
      <c r="P86" s="10"/>
      <c r="Q86" s="18" t="s">
        <v>107</v>
      </c>
      <c r="R86" s="19"/>
      <c r="S86" s="124" t="s">
        <v>108</v>
      </c>
      <c r="T86" s="125"/>
      <c r="U86" s="10"/>
      <c r="V86" s="21">
        <f t="shared" si="70"/>
        <v>19</v>
      </c>
      <c r="W86" s="126">
        <f t="shared" si="71"/>
        <v>9333</v>
      </c>
      <c r="X86" s="126"/>
      <c r="AA86" s="43">
        <v>13</v>
      </c>
      <c r="AB86" s="44" t="s">
        <v>381</v>
      </c>
      <c r="AC86" s="45" t="s">
        <v>383</v>
      </c>
      <c r="AN86" s="43">
        <v>16</v>
      </c>
      <c r="AO86" s="44" t="s">
        <v>430</v>
      </c>
      <c r="AP86" s="45" t="s">
        <v>431</v>
      </c>
      <c r="AR86" s="127" t="str">
        <f t="shared" si="50"/>
        <v> </v>
      </c>
      <c r="AS86" s="127">
        <f t="shared" si="51"/>
        <v>1677</v>
      </c>
      <c r="AT86" s="128">
        <f t="shared" si="52"/>
        <v>1644</v>
      </c>
      <c r="AU86" s="127" t="str">
        <f t="shared" si="53"/>
        <v>徳本　健太</v>
      </c>
      <c r="AV86" s="127"/>
      <c r="AW86" s="164" t="str">
        <f t="shared" si="54"/>
        <v>高水高</v>
      </c>
      <c r="AX86" s="165" t="str">
        <f t="shared" si="55"/>
        <v>岩国工高</v>
      </c>
      <c r="AY86" s="127">
        <f t="shared" si="56"/>
        <v>0</v>
      </c>
      <c r="AZ86" s="127">
        <f t="shared" si="42"/>
        <v>13</v>
      </c>
      <c r="BA86" s="167" t="str">
        <f t="shared" si="57"/>
        <v>DNS</v>
      </c>
      <c r="BB86" s="167">
        <f t="shared" si="58"/>
        <v>11458</v>
      </c>
      <c r="BC86" s="22"/>
      <c r="BD86" s="22"/>
      <c r="BE86" s="127" t="str">
        <f t="shared" si="43"/>
        <v> </v>
      </c>
      <c r="BF86" s="2">
        <f t="shared" si="59"/>
        <v>1675</v>
      </c>
      <c r="BG86" s="9">
        <f t="shared" si="60"/>
        <v>2367</v>
      </c>
      <c r="BH86" s="2" t="str">
        <f t="shared" si="44"/>
        <v>藤本　　拓</v>
      </c>
      <c r="BJ86" s="124" t="str">
        <f t="shared" si="45"/>
        <v>高水高</v>
      </c>
      <c r="BK86" s="168" t="str">
        <f t="shared" si="61"/>
        <v>宇部鴻城高</v>
      </c>
      <c r="BL86" s="2">
        <f t="shared" si="62"/>
        <v>0</v>
      </c>
      <c r="BM86" s="2">
        <f t="shared" si="46"/>
        <v>16</v>
      </c>
      <c r="BN86" s="126" t="str">
        <f t="shared" si="47"/>
        <v>DNS</v>
      </c>
      <c r="BO86" s="126">
        <f t="shared" si="63"/>
        <v>9333</v>
      </c>
    </row>
    <row r="87" spans="1:67" ht="13.5" customHeight="1">
      <c r="A87" s="2">
        <v>22</v>
      </c>
      <c r="B87" s="2">
        <v>1640</v>
      </c>
      <c r="D87" s="18" t="s">
        <v>109</v>
      </c>
      <c r="E87" s="19"/>
      <c r="F87" s="124" t="s">
        <v>104</v>
      </c>
      <c r="G87" s="125"/>
      <c r="I87" s="21">
        <f t="shared" si="68"/>
        <v>18</v>
      </c>
      <c r="J87" s="126">
        <f t="shared" si="69"/>
        <v>11041</v>
      </c>
      <c r="K87" s="126"/>
      <c r="L87" s="22"/>
      <c r="M87" s="22"/>
      <c r="N87" s="2">
        <v>22</v>
      </c>
      <c r="O87" s="12">
        <v>2368</v>
      </c>
      <c r="Q87" s="18" t="s">
        <v>110</v>
      </c>
      <c r="R87" s="19"/>
      <c r="S87" s="124" t="s">
        <v>108</v>
      </c>
      <c r="T87" s="125"/>
      <c r="V87" s="21">
        <f t="shared" si="70"/>
        <v>18</v>
      </c>
      <c r="W87" s="126">
        <f t="shared" si="71"/>
        <v>9284</v>
      </c>
      <c r="X87" s="126"/>
      <c r="AA87" s="43">
        <v>14</v>
      </c>
      <c r="AB87" s="44" t="s">
        <v>381</v>
      </c>
      <c r="AC87" s="45" t="s">
        <v>383</v>
      </c>
      <c r="AN87" s="43">
        <v>18</v>
      </c>
      <c r="AO87" s="44" t="s">
        <v>430</v>
      </c>
      <c r="AP87" s="45" t="s">
        <v>431</v>
      </c>
      <c r="AR87" s="127" t="str">
        <f t="shared" si="50"/>
        <v> </v>
      </c>
      <c r="AS87" s="127">
        <f t="shared" si="51"/>
        <v>1678</v>
      </c>
      <c r="AT87" s="128">
        <f t="shared" si="52"/>
        <v>1640</v>
      </c>
      <c r="AU87" s="127" t="str">
        <f t="shared" si="53"/>
        <v>片山　夏士</v>
      </c>
      <c r="AV87" s="127"/>
      <c r="AW87" s="164" t="str">
        <f t="shared" si="54"/>
        <v>高水高</v>
      </c>
      <c r="AX87" s="165" t="str">
        <f t="shared" si="55"/>
        <v>岩国工高</v>
      </c>
      <c r="AY87" s="127">
        <f t="shared" si="56"/>
        <v>0</v>
      </c>
      <c r="AZ87" s="127">
        <f t="shared" si="42"/>
        <v>14</v>
      </c>
      <c r="BA87" s="167" t="str">
        <f t="shared" si="57"/>
        <v>DNS</v>
      </c>
      <c r="BB87" s="167">
        <f t="shared" si="58"/>
        <v>11041</v>
      </c>
      <c r="BC87" s="22"/>
      <c r="BD87" s="22"/>
      <c r="BE87" s="127" t="str">
        <f t="shared" si="43"/>
        <v> </v>
      </c>
      <c r="BF87" s="2">
        <f t="shared" si="59"/>
        <v>1674</v>
      </c>
      <c r="BG87" s="9">
        <f t="shared" si="60"/>
        <v>2368</v>
      </c>
      <c r="BH87" s="2" t="str">
        <f t="shared" si="44"/>
        <v>大田　貴久</v>
      </c>
      <c r="BJ87" s="124" t="str">
        <f t="shared" si="45"/>
        <v>高水高</v>
      </c>
      <c r="BK87" s="168" t="str">
        <f t="shared" si="61"/>
        <v>宇部鴻城高</v>
      </c>
      <c r="BL87" s="2">
        <f t="shared" si="62"/>
        <v>0</v>
      </c>
      <c r="BM87" s="2">
        <f t="shared" si="46"/>
        <v>18</v>
      </c>
      <c r="BN87" s="126" t="str">
        <f t="shared" si="47"/>
        <v>DNS</v>
      </c>
      <c r="BO87" s="126">
        <f t="shared" si="63"/>
        <v>9284</v>
      </c>
    </row>
    <row r="88" spans="1:67" ht="13.5" customHeight="1">
      <c r="A88" s="2">
        <v>23</v>
      </c>
      <c r="B88" s="2">
        <v>1639</v>
      </c>
      <c r="D88" s="18" t="s">
        <v>111</v>
      </c>
      <c r="E88" s="19"/>
      <c r="F88" s="124" t="s">
        <v>104</v>
      </c>
      <c r="G88" s="125"/>
      <c r="I88" s="21">
        <f t="shared" si="68"/>
        <v>14</v>
      </c>
      <c r="J88" s="126">
        <f t="shared" si="69"/>
        <v>10297</v>
      </c>
      <c r="K88" s="126"/>
      <c r="L88" s="22"/>
      <c r="M88" s="22"/>
      <c r="N88" s="2">
        <v>23</v>
      </c>
      <c r="O88" s="2">
        <v>1676</v>
      </c>
      <c r="Q88" s="18" t="s">
        <v>112</v>
      </c>
      <c r="R88" s="19"/>
      <c r="S88" s="124" t="s">
        <v>87</v>
      </c>
      <c r="T88" s="125"/>
      <c r="V88" s="21" t="str">
        <f t="shared" si="70"/>
        <v> </v>
      </c>
      <c r="W88" s="126" t="str">
        <f t="shared" si="71"/>
        <v>DNS</v>
      </c>
      <c r="X88" s="126"/>
      <c r="AA88" s="43">
        <v>16</v>
      </c>
      <c r="AB88" s="44" t="s">
        <v>381</v>
      </c>
      <c r="AC88" s="45" t="s">
        <v>383</v>
      </c>
      <c r="AN88" s="43">
        <v>23</v>
      </c>
      <c r="AO88" s="44" t="s">
        <v>430</v>
      </c>
      <c r="AP88" s="45" t="s">
        <v>431</v>
      </c>
      <c r="AR88" s="127" t="str">
        <f t="shared" si="50"/>
        <v> </v>
      </c>
      <c r="AS88" s="127">
        <f t="shared" si="51"/>
        <v>1388</v>
      </c>
      <c r="AT88" s="128">
        <f t="shared" si="52"/>
        <v>1639</v>
      </c>
      <c r="AU88" s="127" t="str">
        <f t="shared" si="53"/>
        <v>友田　恭太</v>
      </c>
      <c r="AV88" s="127"/>
      <c r="AW88" s="164" t="str">
        <f t="shared" si="54"/>
        <v>美祢工高</v>
      </c>
      <c r="AX88" s="165" t="str">
        <f t="shared" si="55"/>
        <v>岩国工高</v>
      </c>
      <c r="AY88" s="127">
        <f t="shared" si="56"/>
        <v>0</v>
      </c>
      <c r="AZ88" s="127">
        <f t="shared" si="42"/>
        <v>16</v>
      </c>
      <c r="BA88" s="167" t="str">
        <f t="shared" si="57"/>
        <v>DNS</v>
      </c>
      <c r="BB88" s="167">
        <f t="shared" si="58"/>
        <v>10297</v>
      </c>
      <c r="BC88" s="22"/>
      <c r="BD88" s="22"/>
      <c r="BE88" s="127" t="str">
        <f t="shared" si="43"/>
        <v> </v>
      </c>
      <c r="BF88" s="2">
        <f t="shared" si="59"/>
        <v>1676</v>
      </c>
      <c r="BG88" s="9">
        <f t="shared" si="60"/>
        <v>1676</v>
      </c>
      <c r="BH88" s="2" t="str">
        <f t="shared" si="44"/>
        <v>佐々木　進</v>
      </c>
      <c r="BJ88" s="124" t="str">
        <f t="shared" si="45"/>
        <v>高水高</v>
      </c>
      <c r="BK88" s="168" t="str">
        <f t="shared" si="61"/>
        <v>高水高</v>
      </c>
      <c r="BL88" s="2">
        <f t="shared" si="62"/>
        <v>0</v>
      </c>
      <c r="BM88" s="2">
        <f t="shared" si="46"/>
        <v>23</v>
      </c>
      <c r="BN88" s="126" t="str">
        <f t="shared" si="47"/>
        <v>DNS</v>
      </c>
      <c r="BO88" s="126" t="str">
        <f t="shared" si="63"/>
        <v>DNS</v>
      </c>
    </row>
    <row r="89" spans="1:67" ht="13.5" customHeight="1">
      <c r="A89" s="2">
        <v>24</v>
      </c>
      <c r="B89" s="2">
        <v>1635</v>
      </c>
      <c r="D89" s="18" t="s">
        <v>113</v>
      </c>
      <c r="E89" s="19"/>
      <c r="F89" s="124" t="s">
        <v>104</v>
      </c>
      <c r="G89" s="125"/>
      <c r="I89" s="21">
        <f t="shared" si="68"/>
        <v>10</v>
      </c>
      <c r="J89" s="126">
        <f t="shared" si="69"/>
        <v>10012</v>
      </c>
      <c r="K89" s="126"/>
      <c r="L89" s="34"/>
      <c r="M89" s="34"/>
      <c r="N89" s="2">
        <v>24</v>
      </c>
      <c r="O89" s="2">
        <v>2172</v>
      </c>
      <c r="Q89" s="18" t="s">
        <v>114</v>
      </c>
      <c r="R89" s="19"/>
      <c r="S89" s="124" t="s">
        <v>57</v>
      </c>
      <c r="T89" s="125"/>
      <c r="V89" s="21" t="str">
        <f t="shared" si="70"/>
        <v> </v>
      </c>
      <c r="W89" s="126" t="str">
        <f t="shared" si="71"/>
        <v>DNS</v>
      </c>
      <c r="X89" s="126"/>
      <c r="AA89" s="43">
        <v>111</v>
      </c>
      <c r="AB89" s="44">
        <v>26</v>
      </c>
      <c r="AC89" s="45"/>
      <c r="AN89" s="43">
        <v>24</v>
      </c>
      <c r="AO89" s="44" t="s">
        <v>430</v>
      </c>
      <c r="AP89" s="45" t="s">
        <v>431</v>
      </c>
      <c r="AR89" s="127"/>
      <c r="AS89" s="127"/>
      <c r="AT89" s="128"/>
      <c r="AU89" s="127"/>
      <c r="AV89" s="127"/>
      <c r="AW89" s="164"/>
      <c r="AX89" s="165"/>
      <c r="AY89" s="127"/>
      <c r="AZ89" s="127"/>
      <c r="BA89" s="166"/>
      <c r="BB89" s="166"/>
      <c r="BC89" s="34"/>
      <c r="BD89" s="34"/>
      <c r="BE89" s="127" t="str">
        <f t="shared" si="43"/>
        <v> </v>
      </c>
      <c r="BF89" s="2">
        <f t="shared" si="59"/>
        <v>2172</v>
      </c>
      <c r="BG89" s="9">
        <f t="shared" si="60"/>
        <v>2172</v>
      </c>
      <c r="BH89" s="2" t="str">
        <f t="shared" si="44"/>
        <v>徳光　翔也</v>
      </c>
      <c r="BJ89" s="124" t="str">
        <f t="shared" si="45"/>
        <v>西京高</v>
      </c>
      <c r="BK89" s="168" t="str">
        <f t="shared" si="61"/>
        <v>西京高</v>
      </c>
      <c r="BL89" s="2">
        <f t="shared" si="62"/>
        <v>0</v>
      </c>
      <c r="BM89" s="2">
        <f t="shared" si="46"/>
        <v>24</v>
      </c>
      <c r="BN89" s="126" t="str">
        <f t="shared" si="47"/>
        <v>DNS</v>
      </c>
      <c r="BO89" s="126" t="str">
        <f t="shared" si="63"/>
        <v>DNS</v>
      </c>
    </row>
    <row r="90" spans="1:67" ht="13.5" customHeight="1">
      <c r="A90" s="2">
        <v>25</v>
      </c>
      <c r="B90" s="2">
        <v>1631</v>
      </c>
      <c r="D90" s="18" t="s">
        <v>115</v>
      </c>
      <c r="E90" s="19"/>
      <c r="F90" s="124" t="s">
        <v>104</v>
      </c>
      <c r="G90" s="125"/>
      <c r="I90" s="21">
        <f t="shared" si="68"/>
        <v>13</v>
      </c>
      <c r="J90" s="126">
        <f t="shared" si="69"/>
        <v>10155</v>
      </c>
      <c r="K90" s="126"/>
      <c r="L90" s="22"/>
      <c r="M90" s="22"/>
      <c r="N90" s="2">
        <v>25</v>
      </c>
      <c r="O90" s="2">
        <v>2152</v>
      </c>
      <c r="Q90" s="18" t="s">
        <v>116</v>
      </c>
      <c r="R90" s="19"/>
      <c r="S90" s="124" t="s">
        <v>72</v>
      </c>
      <c r="T90" s="125"/>
      <c r="V90" s="21">
        <f t="shared" si="70"/>
        <v>15</v>
      </c>
      <c r="W90" s="126">
        <f t="shared" si="71"/>
        <v>9259</v>
      </c>
      <c r="X90" s="126"/>
      <c r="AA90" s="43">
        <v>1111</v>
      </c>
      <c r="AB90" s="44">
        <v>27</v>
      </c>
      <c r="AC90" s="45"/>
      <c r="AN90" s="43">
        <v>111</v>
      </c>
      <c r="AO90" s="44" t="s">
        <v>430</v>
      </c>
      <c r="AP90" s="45"/>
      <c r="AT90" s="9"/>
      <c r="AW90" s="124"/>
      <c r="AX90" s="125"/>
      <c r="BA90" s="161"/>
      <c r="BB90" s="161"/>
      <c r="BC90" s="22"/>
      <c r="BD90" s="22"/>
      <c r="BE90" s="127" t="str">
        <f t="shared" si="43"/>
        <v> </v>
      </c>
      <c r="BF90" s="127" t="e">
        <f t="shared" si="59"/>
        <v>#N/A</v>
      </c>
      <c r="BG90" s="128">
        <f t="shared" si="60"/>
        <v>2152</v>
      </c>
      <c r="BH90" s="127" t="e">
        <f t="shared" si="44"/>
        <v>#N/A</v>
      </c>
      <c r="BI90" s="127"/>
      <c r="BJ90" s="164" t="e">
        <f t="shared" si="45"/>
        <v>#N/A</v>
      </c>
      <c r="BK90" s="165" t="str">
        <f t="shared" si="61"/>
        <v>防府西高</v>
      </c>
      <c r="BL90" s="127">
        <f t="shared" si="62"/>
        <v>0</v>
      </c>
      <c r="BM90" s="127">
        <f t="shared" si="46"/>
        <v>111</v>
      </c>
      <c r="BN90" s="169" t="e">
        <f t="shared" si="47"/>
        <v>#N/A</v>
      </c>
      <c r="BO90" s="169">
        <f t="shared" si="63"/>
        <v>9259</v>
      </c>
    </row>
    <row r="91" spans="4:67" ht="13.5" customHeight="1">
      <c r="D91" s="18" t="s">
        <v>29</v>
      </c>
      <c r="E91" s="19"/>
      <c r="F91" s="124" t="s">
        <v>29</v>
      </c>
      <c r="G91" s="125"/>
      <c r="I91" s="22"/>
      <c r="J91" s="179"/>
      <c r="K91" s="179"/>
      <c r="L91" s="22"/>
      <c r="M91" s="22"/>
      <c r="N91" s="2">
        <v>26</v>
      </c>
      <c r="O91" s="2">
        <v>1686</v>
      </c>
      <c r="Q91" s="18" t="s">
        <v>117</v>
      </c>
      <c r="R91" s="19"/>
      <c r="S91" s="124" t="s">
        <v>77</v>
      </c>
      <c r="T91" s="125"/>
      <c r="V91" s="21">
        <f t="shared" si="70"/>
        <v>17</v>
      </c>
      <c r="W91" s="126">
        <f t="shared" si="71"/>
        <v>9281</v>
      </c>
      <c r="X91" s="126"/>
      <c r="AA91" s="43"/>
      <c r="AB91" s="44"/>
      <c r="AC91" s="45"/>
      <c r="AN91" s="43">
        <v>111</v>
      </c>
      <c r="AO91" s="44" t="s">
        <v>430</v>
      </c>
      <c r="AP91" s="45"/>
      <c r="AT91" s="9"/>
      <c r="AW91" s="124"/>
      <c r="AX91" s="125"/>
      <c r="BA91" s="161"/>
      <c r="BB91" s="161"/>
      <c r="BC91" s="22"/>
      <c r="BD91" s="22"/>
      <c r="BE91" s="127" t="str">
        <f t="shared" si="43"/>
        <v> </v>
      </c>
      <c r="BF91" s="127" t="e">
        <f t="shared" si="59"/>
        <v>#N/A</v>
      </c>
      <c r="BG91" s="128">
        <f t="shared" si="60"/>
        <v>1686</v>
      </c>
      <c r="BH91" s="127" t="e">
        <f t="shared" si="44"/>
        <v>#N/A</v>
      </c>
      <c r="BI91" s="127"/>
      <c r="BJ91" s="164" t="e">
        <f t="shared" si="45"/>
        <v>#N/A</v>
      </c>
      <c r="BK91" s="165" t="str">
        <f t="shared" si="61"/>
        <v>柳井高</v>
      </c>
      <c r="BL91" s="127">
        <f t="shared" si="62"/>
        <v>0</v>
      </c>
      <c r="BM91" s="127">
        <f t="shared" si="46"/>
        <v>111</v>
      </c>
      <c r="BN91" s="169" t="e">
        <f t="shared" si="47"/>
        <v>#N/A</v>
      </c>
      <c r="BO91" s="169">
        <f t="shared" si="63"/>
        <v>9281</v>
      </c>
    </row>
    <row r="92" spans="4:67" ht="12.75" customHeight="1">
      <c r="D92" s="18" t="s">
        <v>29</v>
      </c>
      <c r="E92" s="19"/>
      <c r="F92" s="124" t="s">
        <v>29</v>
      </c>
      <c r="G92" s="125"/>
      <c r="I92" s="22"/>
      <c r="J92" s="179"/>
      <c r="K92" s="179"/>
      <c r="L92" s="22"/>
      <c r="M92" s="22"/>
      <c r="V92" s="12"/>
      <c r="W92" s="95"/>
      <c r="X92" s="95"/>
      <c r="AA92" s="43"/>
      <c r="AB92" s="44"/>
      <c r="AC92" s="45"/>
      <c r="AN92" s="43">
        <v>111</v>
      </c>
      <c r="AO92" s="44" t="s">
        <v>430</v>
      </c>
      <c r="AP92" s="45"/>
      <c r="AT92" s="9"/>
      <c r="AW92" s="124"/>
      <c r="AX92" s="125"/>
      <c r="BA92" s="161"/>
      <c r="BB92" s="161"/>
      <c r="BC92" s="22"/>
      <c r="BD92" s="22"/>
      <c r="BE92" s="127" t="str">
        <f t="shared" si="43"/>
        <v> </v>
      </c>
      <c r="BF92" s="127" t="e">
        <f t="shared" si="59"/>
        <v>#N/A</v>
      </c>
      <c r="BG92" s="128">
        <f t="shared" si="60"/>
        <v>0</v>
      </c>
      <c r="BH92" s="127" t="e">
        <f t="shared" si="44"/>
        <v>#N/A</v>
      </c>
      <c r="BI92" s="127"/>
      <c r="BJ92" s="164" t="e">
        <f t="shared" si="45"/>
        <v>#N/A</v>
      </c>
      <c r="BK92" s="165">
        <f t="shared" si="61"/>
        <v>0</v>
      </c>
      <c r="BL92" s="127">
        <f t="shared" si="62"/>
        <v>0</v>
      </c>
      <c r="BM92" s="127">
        <f t="shared" si="46"/>
        <v>111</v>
      </c>
      <c r="BN92" s="169" t="e">
        <f t="shared" si="47"/>
        <v>#N/A</v>
      </c>
      <c r="BO92" s="169">
        <f t="shared" si="63"/>
        <v>0</v>
      </c>
    </row>
    <row r="93" spans="4:67" ht="13.5" customHeight="1" hidden="1">
      <c r="D93" s="18" t="s">
        <v>29</v>
      </c>
      <c r="E93" s="19"/>
      <c r="F93" s="124" t="s">
        <v>29</v>
      </c>
      <c r="G93" s="125"/>
      <c r="I93" s="22"/>
      <c r="J93" s="179"/>
      <c r="K93" s="179"/>
      <c r="L93" s="22"/>
      <c r="M93" s="22"/>
      <c r="V93" s="12"/>
      <c r="W93" s="95"/>
      <c r="X93" s="95"/>
      <c r="AA93" s="43"/>
      <c r="AB93" s="44">
        <v>30</v>
      </c>
      <c r="AC93" s="45"/>
      <c r="AN93" s="43"/>
      <c r="AO93" s="44"/>
      <c r="AP93" s="45"/>
      <c r="AR93" s="2" t="e">
        <f>VLOOKUP(AS93,AA$64:AC$96,2,FALSE)</f>
        <v>#N/A</v>
      </c>
      <c r="AS93" s="2">
        <f>AA93</f>
        <v>0</v>
      </c>
      <c r="AT93" s="9">
        <f t="shared" si="52"/>
        <v>0</v>
      </c>
      <c r="AU93" s="2" t="e">
        <f>VLOOKUP(AS93,A$64:K$91,4,FALSE)</f>
        <v>#N/A</v>
      </c>
      <c r="AW93" s="124" t="e">
        <f>VLOOKUP(AS93,A$64:K$91,6,FALSE)</f>
        <v>#N/A</v>
      </c>
      <c r="AX93" s="125">
        <f t="shared" si="55"/>
      </c>
      <c r="AY93" s="2">
        <f t="shared" si="56"/>
        <v>0</v>
      </c>
      <c r="AZ93" s="21"/>
      <c r="BA93" s="126" t="e">
        <f>VLOOKUP(AS93,A$64:K$91,10,FALSE)</f>
        <v>#N/A</v>
      </c>
      <c r="BB93" s="126">
        <f t="shared" si="58"/>
        <v>0</v>
      </c>
      <c r="BC93" s="22"/>
      <c r="BD93" s="22"/>
      <c r="BF93" s="2" t="e">
        <f t="shared" si="59"/>
        <v>#N/A</v>
      </c>
      <c r="BM93" s="12"/>
      <c r="BN93" s="95"/>
      <c r="BO93" s="95"/>
    </row>
    <row r="94" spans="4:67" ht="13.5" customHeight="1" hidden="1">
      <c r="D94" s="18" t="s">
        <v>29</v>
      </c>
      <c r="E94" s="19"/>
      <c r="F94" s="124" t="s">
        <v>29</v>
      </c>
      <c r="G94" s="125"/>
      <c r="H94" s="10"/>
      <c r="I94" s="22"/>
      <c r="J94" s="179"/>
      <c r="K94" s="179"/>
      <c r="L94" s="22"/>
      <c r="M94" s="22"/>
      <c r="V94" s="22"/>
      <c r="W94" s="161"/>
      <c r="X94" s="161"/>
      <c r="AA94" s="43"/>
      <c r="AB94" s="44">
        <v>31</v>
      </c>
      <c r="AC94" s="45"/>
      <c r="AN94" s="43"/>
      <c r="AO94" s="44"/>
      <c r="AP94" s="45"/>
      <c r="AR94" s="2" t="e">
        <f>VLOOKUP(AS94,AA$64:AC$96,2,FALSE)</f>
        <v>#N/A</v>
      </c>
      <c r="AS94" s="2">
        <f>AA94</f>
        <v>0</v>
      </c>
      <c r="AT94" s="9">
        <f t="shared" si="52"/>
        <v>0</v>
      </c>
      <c r="AU94" s="2" t="e">
        <f>VLOOKUP(AS94,A$64:K$91,4,FALSE)</f>
        <v>#N/A</v>
      </c>
      <c r="AW94" s="124" t="e">
        <f>VLOOKUP(AS94,A$64:K$91,6,FALSE)</f>
        <v>#N/A</v>
      </c>
      <c r="AX94" s="125">
        <f t="shared" si="55"/>
      </c>
      <c r="AY94" s="2">
        <f t="shared" si="56"/>
        <v>0</v>
      </c>
      <c r="AZ94" s="21"/>
      <c r="BA94" s="126" t="e">
        <f>VLOOKUP(AS94,A$64:K$91,10,FALSE)</f>
        <v>#N/A</v>
      </c>
      <c r="BB94" s="126">
        <f t="shared" si="58"/>
        <v>0</v>
      </c>
      <c r="BC94" s="22"/>
      <c r="BD94" s="22"/>
      <c r="BF94" s="2" t="e">
        <f t="shared" si="59"/>
        <v>#N/A</v>
      </c>
      <c r="BM94" s="22"/>
      <c r="BN94" s="161"/>
      <c r="BO94" s="161"/>
    </row>
    <row r="95" spans="1:67" ht="13.5" customHeight="1" thickBot="1">
      <c r="A95" s="22"/>
      <c r="B95" s="22"/>
      <c r="C95" s="22"/>
      <c r="D95" s="22"/>
      <c r="E95" s="22"/>
      <c r="F95" s="22" t="s">
        <v>51</v>
      </c>
      <c r="G95" s="22"/>
      <c r="H95" s="22"/>
      <c r="I95" s="22"/>
      <c r="J95" s="92"/>
      <c r="K95" s="34"/>
      <c r="Q95" s="18"/>
      <c r="R95" s="19"/>
      <c r="S95" s="19" t="s">
        <v>52</v>
      </c>
      <c r="T95" s="19"/>
      <c r="V95" s="21"/>
      <c r="W95" s="126"/>
      <c r="X95" s="126"/>
      <c r="AA95" s="43"/>
      <c r="AB95" s="44"/>
      <c r="AC95" s="45"/>
      <c r="AN95" s="43"/>
      <c r="AO95" s="44"/>
      <c r="AP95" s="45"/>
      <c r="AT95" s="9"/>
      <c r="AW95" s="124"/>
      <c r="AX95" s="125"/>
      <c r="AZ95" s="21"/>
      <c r="BA95" s="126"/>
      <c r="BB95" s="126"/>
      <c r="BH95" s="18"/>
      <c r="BI95" s="19"/>
      <c r="BJ95" s="19"/>
      <c r="BK95" s="19"/>
      <c r="BM95" s="21"/>
      <c r="BN95" s="126"/>
      <c r="BO95" s="126"/>
    </row>
    <row r="96" spans="1:67" ht="13.5">
      <c r="A96" s="22"/>
      <c r="B96" s="22"/>
      <c r="C96" s="22"/>
      <c r="D96" s="22"/>
      <c r="E96" s="22"/>
      <c r="F96" s="148" t="s">
        <v>17</v>
      </c>
      <c r="G96" s="149"/>
      <c r="H96" s="150" t="s">
        <v>9</v>
      </c>
      <c r="I96" s="150"/>
      <c r="J96" s="177" t="s">
        <v>18</v>
      </c>
      <c r="K96" s="178"/>
      <c r="S96" s="148" t="s">
        <v>17</v>
      </c>
      <c r="T96" s="149"/>
      <c r="U96" s="150" t="s">
        <v>9</v>
      </c>
      <c r="V96" s="150"/>
      <c r="W96" s="146" t="s">
        <v>18</v>
      </c>
      <c r="X96" s="147"/>
      <c r="AR96" s="22"/>
      <c r="AS96" s="22"/>
      <c r="AT96" s="22"/>
      <c r="AU96" s="22"/>
      <c r="AV96" s="22"/>
      <c r="AW96" s="148"/>
      <c r="AX96" s="149"/>
      <c r="AY96" s="150"/>
      <c r="AZ96" s="150"/>
      <c r="BA96" s="146"/>
      <c r="BB96" s="147"/>
      <c r="BJ96" s="148"/>
      <c r="BK96" s="149"/>
      <c r="BL96" s="150"/>
      <c r="BM96" s="150"/>
      <c r="BN96" s="146"/>
      <c r="BO96" s="147"/>
    </row>
    <row r="97" spans="1:67" ht="13.5">
      <c r="A97" s="22"/>
      <c r="B97" s="22"/>
      <c r="C97" s="22"/>
      <c r="D97" s="22"/>
      <c r="E97" s="22"/>
      <c r="F97" s="142" t="s">
        <v>37</v>
      </c>
      <c r="G97" s="143"/>
      <c r="H97" s="136">
        <v>1352</v>
      </c>
      <c r="I97" s="121"/>
      <c r="J97" s="175" t="s">
        <v>387</v>
      </c>
      <c r="K97" s="176"/>
      <c r="S97" s="142" t="s">
        <v>37</v>
      </c>
      <c r="T97" s="143"/>
      <c r="U97" s="136">
        <v>2173</v>
      </c>
      <c r="V97" s="121"/>
      <c r="W97" s="144" t="s">
        <v>434</v>
      </c>
      <c r="X97" s="145"/>
      <c r="AR97" s="22"/>
      <c r="AS97" s="22"/>
      <c r="AT97" s="22"/>
      <c r="AU97" s="22"/>
      <c r="AV97" s="22"/>
      <c r="AW97" s="142"/>
      <c r="AX97" s="143"/>
      <c r="AY97" s="25"/>
      <c r="AZ97" s="26"/>
      <c r="BA97" s="144"/>
      <c r="BB97" s="145"/>
      <c r="BJ97" s="142"/>
      <c r="BK97" s="143"/>
      <c r="BL97" s="25"/>
      <c r="BM97" s="26"/>
      <c r="BN97" s="144"/>
      <c r="BO97" s="145"/>
    </row>
    <row r="98" spans="1:67" ht="14.25" thickBot="1">
      <c r="A98" s="22"/>
      <c r="B98" s="22"/>
      <c r="C98" s="22"/>
      <c r="D98" s="22"/>
      <c r="E98" s="22"/>
      <c r="F98" s="108" t="s">
        <v>40</v>
      </c>
      <c r="G98" s="109"/>
      <c r="H98" s="122">
        <v>2184</v>
      </c>
      <c r="I98" s="123"/>
      <c r="J98" s="171" t="s">
        <v>388</v>
      </c>
      <c r="K98" s="172"/>
      <c r="S98" s="108" t="s">
        <v>40</v>
      </c>
      <c r="T98" s="109"/>
      <c r="U98" s="122">
        <v>2173</v>
      </c>
      <c r="V98" s="123"/>
      <c r="W98" s="110" t="s">
        <v>435</v>
      </c>
      <c r="X98" s="137"/>
      <c r="AR98" s="22"/>
      <c r="AS98" s="22"/>
      <c r="AT98" s="22"/>
      <c r="AU98" s="22"/>
      <c r="AV98" s="22"/>
      <c r="AW98" s="108"/>
      <c r="AX98" s="109"/>
      <c r="AY98" s="31"/>
      <c r="AZ98" s="32"/>
      <c r="BA98" s="110"/>
      <c r="BB98" s="137"/>
      <c r="BJ98" s="108"/>
      <c r="BK98" s="109"/>
      <c r="BL98" s="31"/>
      <c r="BM98" s="32"/>
      <c r="BN98" s="110"/>
      <c r="BO98" s="137"/>
    </row>
    <row r="99" spans="1:54" ht="13.5">
      <c r="A99" s="22"/>
      <c r="B99" s="22"/>
      <c r="C99" s="22"/>
      <c r="D99" s="22"/>
      <c r="E99" s="22"/>
      <c r="F99" s="22"/>
      <c r="G99" s="22"/>
      <c r="H99" s="22"/>
      <c r="I99" s="22"/>
      <c r="J99" s="92"/>
      <c r="K99" s="34"/>
      <c r="AR99" s="22"/>
      <c r="AS99" s="22"/>
      <c r="AT99" s="22"/>
      <c r="AU99" s="22"/>
      <c r="AV99" s="22"/>
      <c r="AW99" s="22"/>
      <c r="AX99" s="22"/>
      <c r="AY99" s="22"/>
      <c r="AZ99" s="22"/>
      <c r="BA99" s="92"/>
      <c r="BB99" s="92"/>
    </row>
    <row r="100" spans="1:67" ht="13.5">
      <c r="A100" s="9" t="s">
        <v>269</v>
      </c>
      <c r="B100" s="9"/>
      <c r="C100" s="9"/>
      <c r="I100" s="11"/>
      <c r="J100" s="93"/>
      <c r="K100" s="33"/>
      <c r="V100" s="22"/>
      <c r="W100" s="34"/>
      <c r="X100" s="34"/>
      <c r="AR100" s="9"/>
      <c r="AS100" s="9"/>
      <c r="AT100" s="9"/>
      <c r="AZ100" s="11"/>
      <c r="BA100" s="93"/>
      <c r="BB100" s="93"/>
      <c r="BM100" s="22"/>
      <c r="BN100" s="92"/>
      <c r="BO100" s="92"/>
    </row>
    <row r="101" spans="1:67" ht="13.5">
      <c r="A101" s="15" t="s">
        <v>266</v>
      </c>
      <c r="B101" s="10" t="s">
        <v>9</v>
      </c>
      <c r="C101" s="10"/>
      <c r="D101" s="15" t="s">
        <v>10</v>
      </c>
      <c r="E101" s="15"/>
      <c r="F101" s="10" t="s">
        <v>11</v>
      </c>
      <c r="G101" s="10"/>
      <c r="H101" s="10"/>
      <c r="I101" s="10"/>
      <c r="J101" s="183" t="s">
        <v>118</v>
      </c>
      <c r="K101" s="183"/>
      <c r="V101" s="22"/>
      <c r="W101" s="34"/>
      <c r="X101" s="34"/>
      <c r="AR101" s="15"/>
      <c r="AS101" s="10"/>
      <c r="AT101" s="10"/>
      <c r="AU101" s="15"/>
      <c r="AV101" s="15"/>
      <c r="AW101" s="10"/>
      <c r="AX101" s="10"/>
      <c r="AY101" s="10"/>
      <c r="AZ101" s="10"/>
      <c r="BA101" s="162"/>
      <c r="BB101" s="162"/>
      <c r="BM101" s="22"/>
      <c r="BN101" s="92"/>
      <c r="BO101" s="92"/>
    </row>
    <row r="102" spans="1:67" ht="13.5">
      <c r="A102" s="2">
        <v>1</v>
      </c>
      <c r="B102" s="2">
        <f>BF64</f>
        <v>2173</v>
      </c>
      <c r="D102" s="2" t="str">
        <f>BH64</f>
        <v>刀祢　健太郎</v>
      </c>
      <c r="F102" s="182" t="str">
        <f aca="true" t="shared" si="72" ref="F102:F109">BJ64</f>
        <v>西京高</v>
      </c>
      <c r="G102" s="182"/>
      <c r="I102" s="21"/>
      <c r="J102" s="126">
        <f>BN64</f>
        <v>8482</v>
      </c>
      <c r="K102" s="126"/>
      <c r="V102" s="22"/>
      <c r="W102" s="34"/>
      <c r="X102" s="34"/>
      <c r="AZ102" s="21"/>
      <c r="BA102" s="126"/>
      <c r="BB102" s="126"/>
      <c r="BM102" s="22"/>
      <c r="BN102" s="92"/>
      <c r="BO102" s="92"/>
    </row>
    <row r="103" spans="1:67" ht="13.5">
      <c r="A103" s="2">
        <v>2</v>
      </c>
      <c r="B103" s="2">
        <f aca="true" t="shared" si="73" ref="B103:B109">BF65</f>
        <v>2166</v>
      </c>
      <c r="D103" s="2" t="str">
        <f aca="true" t="shared" si="74" ref="D103:D109">BH65</f>
        <v>岡村　悠平</v>
      </c>
      <c r="F103" s="182" t="str">
        <f t="shared" si="72"/>
        <v>西京高</v>
      </c>
      <c r="G103" s="182"/>
      <c r="I103" s="21"/>
      <c r="J103" s="126">
        <f aca="true" t="shared" si="75" ref="J103:J109">BN65</f>
        <v>8510</v>
      </c>
      <c r="K103" s="126"/>
      <c r="V103" s="22"/>
      <c r="W103" s="34"/>
      <c r="X103" s="34"/>
      <c r="AZ103" s="21"/>
      <c r="BA103" s="126"/>
      <c r="BB103" s="126"/>
      <c r="BM103" s="22"/>
      <c r="BN103" s="92"/>
      <c r="BO103" s="92"/>
    </row>
    <row r="104" spans="1:54" ht="13.5">
      <c r="A104" s="2">
        <v>3</v>
      </c>
      <c r="B104" s="2">
        <f t="shared" si="73"/>
        <v>2165</v>
      </c>
      <c r="D104" s="2" t="str">
        <f t="shared" si="74"/>
        <v>植木　新</v>
      </c>
      <c r="F104" s="182" t="str">
        <f t="shared" si="72"/>
        <v>西京高</v>
      </c>
      <c r="G104" s="182"/>
      <c r="I104" s="21"/>
      <c r="J104" s="126">
        <f t="shared" si="75"/>
        <v>9008</v>
      </c>
      <c r="K104" s="126"/>
      <c r="AZ104" s="21"/>
      <c r="BA104" s="126"/>
      <c r="BB104" s="126"/>
    </row>
    <row r="105" spans="1:54" ht="13.5">
      <c r="A105" s="2">
        <v>4</v>
      </c>
      <c r="B105" s="2">
        <f t="shared" si="73"/>
        <v>2174</v>
      </c>
      <c r="D105" s="2" t="str">
        <f t="shared" si="74"/>
        <v>林　直樹</v>
      </c>
      <c r="F105" s="182" t="str">
        <f t="shared" si="72"/>
        <v>西京高</v>
      </c>
      <c r="G105" s="182"/>
      <c r="I105" s="21"/>
      <c r="J105" s="126">
        <f t="shared" si="75"/>
        <v>9062</v>
      </c>
      <c r="K105" s="126"/>
      <c r="AZ105" s="21"/>
      <c r="BA105" s="126"/>
      <c r="BB105" s="126"/>
    </row>
    <row r="106" spans="1:54" ht="13.5">
      <c r="A106" s="2">
        <v>5</v>
      </c>
      <c r="B106" s="2">
        <f t="shared" si="73"/>
        <v>2167</v>
      </c>
      <c r="D106" s="2" t="str">
        <f t="shared" si="74"/>
        <v>笹井　豊</v>
      </c>
      <c r="F106" s="182" t="str">
        <f t="shared" si="72"/>
        <v>西京高</v>
      </c>
      <c r="G106" s="182"/>
      <c r="I106" s="21"/>
      <c r="J106" s="126">
        <f t="shared" si="75"/>
        <v>9070</v>
      </c>
      <c r="K106" s="126"/>
      <c r="AZ106" s="21"/>
      <c r="BA106" s="126"/>
      <c r="BB106" s="126"/>
    </row>
    <row r="107" spans="1:54" ht="13.5">
      <c r="A107" s="2">
        <v>6</v>
      </c>
      <c r="B107" s="2">
        <f t="shared" si="73"/>
        <v>2169</v>
      </c>
      <c r="D107" s="2" t="str">
        <f t="shared" si="74"/>
        <v>志熊　克成</v>
      </c>
      <c r="F107" s="182" t="str">
        <f t="shared" si="72"/>
        <v>西京高</v>
      </c>
      <c r="G107" s="182"/>
      <c r="I107" s="21"/>
      <c r="J107" s="126">
        <f t="shared" si="75"/>
        <v>9082</v>
      </c>
      <c r="K107" s="126"/>
      <c r="AZ107" s="21"/>
      <c r="BA107" s="126"/>
      <c r="BB107" s="126"/>
    </row>
    <row r="108" spans="1:54" ht="13.5">
      <c r="A108" s="2">
        <v>7</v>
      </c>
      <c r="B108" s="2">
        <f t="shared" si="73"/>
        <v>100</v>
      </c>
      <c r="D108" s="2" t="str">
        <f t="shared" si="74"/>
        <v>寺田　裕成</v>
      </c>
      <c r="F108" s="182" t="str">
        <f t="shared" si="72"/>
        <v>萩東中</v>
      </c>
      <c r="G108" s="182"/>
      <c r="I108" s="21"/>
      <c r="J108" s="126">
        <f t="shared" si="75"/>
        <v>9090</v>
      </c>
      <c r="K108" s="126"/>
      <c r="AZ108" s="21"/>
      <c r="BA108" s="126"/>
      <c r="BB108" s="126"/>
    </row>
    <row r="109" spans="1:54" ht="13.5">
      <c r="A109" s="2">
        <v>8</v>
      </c>
      <c r="B109" s="2">
        <f t="shared" si="73"/>
        <v>2170</v>
      </c>
      <c r="D109" s="2" t="str">
        <f t="shared" si="74"/>
        <v>末山　貴文</v>
      </c>
      <c r="F109" s="182" t="str">
        <f t="shared" si="72"/>
        <v>西京高</v>
      </c>
      <c r="G109" s="182"/>
      <c r="I109" s="21"/>
      <c r="J109" s="126">
        <f t="shared" si="75"/>
        <v>9093</v>
      </c>
      <c r="K109" s="126"/>
      <c r="AZ109" s="21"/>
      <c r="BA109" s="126"/>
      <c r="BB109" s="126"/>
    </row>
    <row r="110" spans="1:54" ht="12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92"/>
      <c r="K110" s="34"/>
      <c r="AR110" s="22"/>
      <c r="AS110" s="22"/>
      <c r="AT110" s="22"/>
      <c r="AU110" s="22"/>
      <c r="AV110" s="22"/>
      <c r="AW110" s="22"/>
      <c r="AX110" s="22"/>
      <c r="AY110" s="22"/>
      <c r="AZ110" s="22"/>
      <c r="BA110" s="92"/>
      <c r="BB110" s="92"/>
    </row>
    <row r="111" spans="1:54" ht="13.5" hidden="1">
      <c r="A111" s="22"/>
      <c r="B111" s="22"/>
      <c r="C111" s="22"/>
      <c r="D111" s="22"/>
      <c r="E111" s="22"/>
      <c r="F111" s="22"/>
      <c r="G111" s="22"/>
      <c r="H111" s="22"/>
      <c r="I111" s="22"/>
      <c r="J111" s="92"/>
      <c r="K111" s="34"/>
      <c r="AR111" s="22"/>
      <c r="AS111" s="22"/>
      <c r="AT111" s="22"/>
      <c r="AU111" s="22"/>
      <c r="AV111" s="22"/>
      <c r="AW111" s="22"/>
      <c r="AX111" s="22"/>
      <c r="AY111" s="22"/>
      <c r="AZ111" s="22"/>
      <c r="BA111" s="92"/>
      <c r="BB111" s="92"/>
    </row>
    <row r="112" spans="1:54" ht="13.5" hidden="1">
      <c r="A112" s="22"/>
      <c r="B112" s="22"/>
      <c r="C112" s="22"/>
      <c r="D112" s="22"/>
      <c r="E112" s="22"/>
      <c r="F112" s="22"/>
      <c r="G112" s="22"/>
      <c r="H112" s="22"/>
      <c r="I112" s="22"/>
      <c r="J112" s="92"/>
      <c r="K112" s="34"/>
      <c r="AR112" s="22"/>
      <c r="AS112" s="22"/>
      <c r="AT112" s="22"/>
      <c r="AU112" s="22"/>
      <c r="AV112" s="22"/>
      <c r="AW112" s="22"/>
      <c r="AX112" s="22"/>
      <c r="AY112" s="22"/>
      <c r="AZ112" s="22"/>
      <c r="BA112" s="92"/>
      <c r="BB112" s="92"/>
    </row>
    <row r="113" spans="1:54" ht="13.5" hidden="1">
      <c r="A113" s="22"/>
      <c r="B113" s="22"/>
      <c r="C113" s="22"/>
      <c r="D113" s="22"/>
      <c r="E113" s="22"/>
      <c r="F113" s="22"/>
      <c r="G113" s="22"/>
      <c r="H113" s="22"/>
      <c r="I113" s="22"/>
      <c r="J113" s="92"/>
      <c r="K113" s="34"/>
      <c r="AR113" s="22"/>
      <c r="AS113" s="22"/>
      <c r="AT113" s="22"/>
      <c r="AU113" s="22"/>
      <c r="AV113" s="22"/>
      <c r="AW113" s="22"/>
      <c r="AX113" s="22"/>
      <c r="AY113" s="22"/>
      <c r="AZ113" s="22"/>
      <c r="BA113" s="92"/>
      <c r="BB113" s="92"/>
    </row>
    <row r="114" spans="1:54" ht="13.5" hidden="1">
      <c r="A114" s="22"/>
      <c r="B114" s="22"/>
      <c r="C114" s="22"/>
      <c r="D114" s="22"/>
      <c r="E114" s="22"/>
      <c r="G114" s="22"/>
      <c r="H114" s="22"/>
      <c r="I114" s="22"/>
      <c r="J114" s="92"/>
      <c r="K114" s="34"/>
      <c r="AR114" s="22"/>
      <c r="AS114" s="22"/>
      <c r="AT114" s="22"/>
      <c r="AU114" s="22"/>
      <c r="AV114" s="22"/>
      <c r="AX114" s="22"/>
      <c r="AY114" s="22"/>
      <c r="AZ114" s="22"/>
      <c r="BA114" s="92"/>
      <c r="BB114" s="92"/>
    </row>
    <row r="115" spans="1:54" ht="13.5">
      <c r="A115" s="22"/>
      <c r="B115" s="22"/>
      <c r="C115" s="22"/>
      <c r="D115" s="22"/>
      <c r="E115" s="22"/>
      <c r="F115" s="22"/>
      <c r="G115" s="22"/>
      <c r="H115" s="22"/>
      <c r="I115" s="22"/>
      <c r="J115" s="92"/>
      <c r="K115" s="34"/>
      <c r="AR115" s="22"/>
      <c r="AS115" s="22"/>
      <c r="AT115" s="22"/>
      <c r="AU115" s="22"/>
      <c r="AV115" s="22"/>
      <c r="AW115" s="22"/>
      <c r="AX115" s="22"/>
      <c r="AY115" s="22"/>
      <c r="AZ115" s="22"/>
      <c r="BA115" s="92"/>
      <c r="BB115" s="92"/>
    </row>
    <row r="116" spans="1:54" ht="13.5" hidden="1">
      <c r="A116" s="22"/>
      <c r="B116" s="22"/>
      <c r="C116" s="22"/>
      <c r="D116" s="22"/>
      <c r="E116" s="22"/>
      <c r="F116" s="22"/>
      <c r="G116" s="22"/>
      <c r="H116" s="22"/>
      <c r="I116" s="22"/>
      <c r="J116" s="92"/>
      <c r="K116" s="34"/>
      <c r="AR116" s="22"/>
      <c r="AS116" s="22"/>
      <c r="AT116" s="22"/>
      <c r="AU116" s="22"/>
      <c r="AV116" s="22"/>
      <c r="AW116" s="22"/>
      <c r="AX116" s="22"/>
      <c r="AY116" s="22"/>
      <c r="AZ116" s="22"/>
      <c r="BA116" s="92"/>
      <c r="BB116" s="92"/>
    </row>
    <row r="117" spans="1:54" ht="13.5" hidden="1">
      <c r="A117" s="22"/>
      <c r="B117" s="22"/>
      <c r="C117" s="22"/>
      <c r="D117" s="22"/>
      <c r="E117" s="22"/>
      <c r="F117" s="22"/>
      <c r="G117" s="22"/>
      <c r="H117" s="22"/>
      <c r="I117" s="22"/>
      <c r="J117" s="92"/>
      <c r="K117" s="34"/>
      <c r="AR117" s="22"/>
      <c r="AS117" s="22"/>
      <c r="AT117" s="22"/>
      <c r="AU117" s="22"/>
      <c r="AV117" s="22"/>
      <c r="AW117" s="22"/>
      <c r="AX117" s="22"/>
      <c r="AY117" s="22"/>
      <c r="AZ117" s="22"/>
      <c r="BA117" s="92"/>
      <c r="BB117" s="92"/>
    </row>
    <row r="118" spans="1:54" ht="13.5" hidden="1">
      <c r="A118" s="22"/>
      <c r="B118" s="22"/>
      <c r="C118" s="22"/>
      <c r="D118" s="22"/>
      <c r="E118" s="22"/>
      <c r="F118" s="22"/>
      <c r="G118" s="22"/>
      <c r="H118" s="22"/>
      <c r="I118" s="22"/>
      <c r="J118" s="92"/>
      <c r="K118" s="34"/>
      <c r="AR118" s="22"/>
      <c r="AS118" s="22"/>
      <c r="AT118" s="22"/>
      <c r="AU118" s="22"/>
      <c r="AV118" s="22"/>
      <c r="AW118" s="22"/>
      <c r="AX118" s="22"/>
      <c r="AY118" s="22"/>
      <c r="AZ118" s="22"/>
      <c r="BA118" s="92"/>
      <c r="BB118" s="92"/>
    </row>
    <row r="119" spans="2:54" ht="13.5" hidden="1">
      <c r="B119" s="9" t="s">
        <v>119</v>
      </c>
      <c r="C119" s="9"/>
      <c r="I119" s="11"/>
      <c r="J119" s="90"/>
      <c r="K119" s="11"/>
      <c r="AS119" s="9"/>
      <c r="AT119" s="9"/>
      <c r="AZ119" s="11"/>
      <c r="BA119" s="90"/>
      <c r="BB119" s="90"/>
    </row>
    <row r="120" spans="1:56" ht="13.5" hidden="1">
      <c r="A120" s="15" t="s">
        <v>8</v>
      </c>
      <c r="B120" s="10" t="s">
        <v>9</v>
      </c>
      <c r="C120" s="10"/>
      <c r="D120" s="15" t="s">
        <v>10</v>
      </c>
      <c r="E120" s="15"/>
      <c r="F120" s="10" t="s">
        <v>11</v>
      </c>
      <c r="G120" s="10"/>
      <c r="H120" s="10"/>
      <c r="I120" s="10" t="s">
        <v>12</v>
      </c>
      <c r="J120" s="183" t="s">
        <v>118</v>
      </c>
      <c r="K120" s="183"/>
      <c r="L120" s="22"/>
      <c r="M120" s="22"/>
      <c r="AR120" s="15"/>
      <c r="AS120" s="10"/>
      <c r="AT120" s="10"/>
      <c r="AU120" s="15"/>
      <c r="AV120" s="15"/>
      <c r="AW120" s="10"/>
      <c r="AX120" s="10"/>
      <c r="AY120" s="10"/>
      <c r="AZ120" s="10"/>
      <c r="BA120" s="162"/>
      <c r="BB120" s="162"/>
      <c r="BC120" s="22"/>
      <c r="BD120" s="22"/>
    </row>
    <row r="121" spans="1:56" ht="13.5" customHeight="1" hidden="1">
      <c r="A121" s="2">
        <v>1</v>
      </c>
      <c r="D121" s="18" t="s">
        <v>29</v>
      </c>
      <c r="E121" s="19"/>
      <c r="F121" s="124" t="s">
        <v>29</v>
      </c>
      <c r="G121" s="125"/>
      <c r="I121" s="21">
        <v>1</v>
      </c>
      <c r="J121" s="187" t="s">
        <v>16</v>
      </c>
      <c r="K121" s="187"/>
      <c r="L121" s="22"/>
      <c r="M121" s="22"/>
      <c r="AU121" s="18"/>
      <c r="AV121" s="19"/>
      <c r="AW121" s="124"/>
      <c r="AX121" s="125"/>
      <c r="AZ121" s="21"/>
      <c r="BA121" s="154"/>
      <c r="BB121" s="154"/>
      <c r="BC121" s="22"/>
      <c r="BD121" s="22"/>
    </row>
    <row r="122" spans="1:56" ht="13.5" customHeight="1" hidden="1">
      <c r="A122" s="2">
        <v>2</v>
      </c>
      <c r="D122" s="18" t="s">
        <v>29</v>
      </c>
      <c r="E122" s="19"/>
      <c r="F122" s="124" t="s">
        <v>29</v>
      </c>
      <c r="G122" s="125"/>
      <c r="I122" s="21">
        <v>2</v>
      </c>
      <c r="J122" s="187" t="s">
        <v>16</v>
      </c>
      <c r="K122" s="187"/>
      <c r="L122" s="22"/>
      <c r="M122" s="22"/>
      <c r="AU122" s="18"/>
      <c r="AV122" s="19"/>
      <c r="AW122" s="124"/>
      <c r="AX122" s="125"/>
      <c r="AZ122" s="21"/>
      <c r="BA122" s="154"/>
      <c r="BB122" s="154"/>
      <c r="BC122" s="22"/>
      <c r="BD122" s="22"/>
    </row>
    <row r="123" spans="1:56" ht="13.5" customHeight="1" hidden="1">
      <c r="A123" s="2">
        <v>3</v>
      </c>
      <c r="D123" s="18" t="s">
        <v>29</v>
      </c>
      <c r="E123" s="19"/>
      <c r="F123" s="124" t="s">
        <v>29</v>
      </c>
      <c r="G123" s="125"/>
      <c r="I123" s="21">
        <v>3</v>
      </c>
      <c r="J123" s="187" t="s">
        <v>16</v>
      </c>
      <c r="K123" s="187"/>
      <c r="L123" s="22"/>
      <c r="M123" s="22"/>
      <c r="AU123" s="18"/>
      <c r="AV123" s="19"/>
      <c r="AW123" s="124"/>
      <c r="AX123" s="125"/>
      <c r="AZ123" s="21"/>
      <c r="BA123" s="154"/>
      <c r="BB123" s="154"/>
      <c r="BC123" s="22"/>
      <c r="BD123" s="22"/>
    </row>
    <row r="124" spans="1:56" ht="13.5" customHeight="1" hidden="1">
      <c r="A124" s="2">
        <v>4</v>
      </c>
      <c r="D124" s="18" t="s">
        <v>29</v>
      </c>
      <c r="E124" s="19"/>
      <c r="F124" s="124" t="s">
        <v>29</v>
      </c>
      <c r="G124" s="125"/>
      <c r="I124" s="21">
        <v>4</v>
      </c>
      <c r="J124" s="187" t="s">
        <v>16</v>
      </c>
      <c r="K124" s="187"/>
      <c r="L124" s="22"/>
      <c r="M124" s="22"/>
      <c r="AU124" s="18"/>
      <c r="AV124" s="19"/>
      <c r="AW124" s="124"/>
      <c r="AX124" s="125"/>
      <c r="AZ124" s="21"/>
      <c r="BA124" s="154"/>
      <c r="BB124" s="154"/>
      <c r="BC124" s="22"/>
      <c r="BD124" s="22"/>
    </row>
    <row r="125" spans="1:56" ht="13.5" customHeight="1" hidden="1">
      <c r="A125" s="2">
        <v>5</v>
      </c>
      <c r="D125" s="18" t="s">
        <v>29</v>
      </c>
      <c r="E125" s="19"/>
      <c r="F125" s="124" t="s">
        <v>29</v>
      </c>
      <c r="G125" s="125"/>
      <c r="I125" s="21">
        <v>5</v>
      </c>
      <c r="J125" s="187" t="s">
        <v>16</v>
      </c>
      <c r="K125" s="187"/>
      <c r="L125" s="22"/>
      <c r="M125" s="22"/>
      <c r="AU125" s="18"/>
      <c r="AV125" s="19"/>
      <c r="AW125" s="124"/>
      <c r="AX125" s="125"/>
      <c r="AZ125" s="21"/>
      <c r="BA125" s="154"/>
      <c r="BB125" s="154"/>
      <c r="BC125" s="22"/>
      <c r="BD125" s="22"/>
    </row>
    <row r="126" spans="1:56" ht="13.5" customHeight="1" hidden="1">
      <c r="A126" s="2">
        <v>6</v>
      </c>
      <c r="D126" s="18" t="s">
        <v>29</v>
      </c>
      <c r="E126" s="19"/>
      <c r="F126" s="124" t="s">
        <v>29</v>
      </c>
      <c r="G126" s="125"/>
      <c r="I126" s="21">
        <v>6</v>
      </c>
      <c r="J126" s="187" t="s">
        <v>16</v>
      </c>
      <c r="K126" s="187"/>
      <c r="L126" s="22"/>
      <c r="M126" s="22"/>
      <c r="AU126" s="18"/>
      <c r="AV126" s="19"/>
      <c r="AW126" s="124"/>
      <c r="AX126" s="125"/>
      <c r="AZ126" s="21"/>
      <c r="BA126" s="154"/>
      <c r="BB126" s="154"/>
      <c r="BC126" s="22"/>
      <c r="BD126" s="22"/>
    </row>
    <row r="127" spans="1:56" ht="13.5" customHeight="1" hidden="1">
      <c r="A127" s="2">
        <v>7</v>
      </c>
      <c r="D127" s="18" t="s">
        <v>29</v>
      </c>
      <c r="E127" s="19"/>
      <c r="F127" s="124" t="s">
        <v>29</v>
      </c>
      <c r="G127" s="125"/>
      <c r="I127" s="21">
        <v>7</v>
      </c>
      <c r="J127" s="187" t="s">
        <v>16</v>
      </c>
      <c r="K127" s="187"/>
      <c r="L127" s="22"/>
      <c r="M127" s="22"/>
      <c r="AU127" s="18"/>
      <c r="AV127" s="19"/>
      <c r="AW127" s="124"/>
      <c r="AX127" s="125"/>
      <c r="AZ127" s="21"/>
      <c r="BA127" s="154"/>
      <c r="BB127" s="154"/>
      <c r="BC127" s="22"/>
      <c r="BD127" s="22"/>
    </row>
    <row r="128" spans="1:56" ht="13.5" customHeight="1" hidden="1">
      <c r="A128" s="2">
        <v>8</v>
      </c>
      <c r="D128" s="18" t="s">
        <v>29</v>
      </c>
      <c r="E128" s="19"/>
      <c r="F128" s="124" t="s">
        <v>29</v>
      </c>
      <c r="G128" s="125"/>
      <c r="I128" s="21">
        <v>8</v>
      </c>
      <c r="J128" s="187" t="s">
        <v>16</v>
      </c>
      <c r="K128" s="187"/>
      <c r="L128" s="22"/>
      <c r="M128" s="22"/>
      <c r="AU128" s="18"/>
      <c r="AV128" s="19"/>
      <c r="AW128" s="124"/>
      <c r="AX128" s="125"/>
      <c r="AZ128" s="21"/>
      <c r="BA128" s="154"/>
      <c r="BB128" s="154"/>
      <c r="BC128" s="22"/>
      <c r="BD128" s="22"/>
    </row>
    <row r="129" spans="1:56" ht="13.5" customHeight="1" hidden="1">
      <c r="A129" s="2">
        <v>9</v>
      </c>
      <c r="D129" s="18" t="s">
        <v>29</v>
      </c>
      <c r="E129" s="19"/>
      <c r="F129" s="124" t="s">
        <v>29</v>
      </c>
      <c r="G129" s="125"/>
      <c r="I129" s="21">
        <v>9</v>
      </c>
      <c r="J129" s="187" t="s">
        <v>16</v>
      </c>
      <c r="K129" s="187"/>
      <c r="L129" s="22"/>
      <c r="M129" s="22"/>
      <c r="AU129" s="18"/>
      <c r="AV129" s="19"/>
      <c r="AW129" s="124"/>
      <c r="AX129" s="125"/>
      <c r="AZ129" s="21"/>
      <c r="BA129" s="154"/>
      <c r="BB129" s="154"/>
      <c r="BC129" s="22"/>
      <c r="BD129" s="22"/>
    </row>
    <row r="130" spans="1:56" ht="13.5" customHeight="1" hidden="1">
      <c r="A130" s="2">
        <v>10</v>
      </c>
      <c r="D130" s="18" t="s">
        <v>29</v>
      </c>
      <c r="E130" s="19"/>
      <c r="F130" s="124" t="s">
        <v>29</v>
      </c>
      <c r="G130" s="125"/>
      <c r="I130" s="21">
        <v>10</v>
      </c>
      <c r="J130" s="187" t="s">
        <v>16</v>
      </c>
      <c r="K130" s="187"/>
      <c r="L130" s="34"/>
      <c r="M130" s="34"/>
      <c r="AU130" s="18"/>
      <c r="AV130" s="19"/>
      <c r="AW130" s="124"/>
      <c r="AX130" s="125"/>
      <c r="AZ130" s="21"/>
      <c r="BA130" s="154"/>
      <c r="BB130" s="154"/>
      <c r="BC130" s="34"/>
      <c r="BD130" s="34"/>
    </row>
    <row r="131" spans="1:56" ht="13.5" customHeight="1" hidden="1">
      <c r="A131" s="2">
        <v>11</v>
      </c>
      <c r="D131" s="18" t="s">
        <v>29</v>
      </c>
      <c r="E131" s="19"/>
      <c r="F131" s="124" t="s">
        <v>29</v>
      </c>
      <c r="G131" s="125"/>
      <c r="I131" s="21">
        <v>11</v>
      </c>
      <c r="J131" s="187" t="s">
        <v>16</v>
      </c>
      <c r="K131" s="187"/>
      <c r="L131" s="22"/>
      <c r="M131" s="22"/>
      <c r="AU131" s="18"/>
      <c r="AV131" s="19"/>
      <c r="AW131" s="124"/>
      <c r="AX131" s="125"/>
      <c r="AZ131" s="21"/>
      <c r="BA131" s="154"/>
      <c r="BB131" s="154"/>
      <c r="BC131" s="22"/>
      <c r="BD131" s="22"/>
    </row>
    <row r="132" spans="1:56" ht="13.5" customHeight="1" hidden="1">
      <c r="A132" s="2">
        <v>12</v>
      </c>
      <c r="D132" s="18" t="s">
        <v>29</v>
      </c>
      <c r="E132" s="19"/>
      <c r="F132" s="124" t="s">
        <v>29</v>
      </c>
      <c r="G132" s="125"/>
      <c r="I132" s="21">
        <v>12</v>
      </c>
      <c r="J132" s="187" t="s">
        <v>16</v>
      </c>
      <c r="K132" s="187"/>
      <c r="L132" s="22"/>
      <c r="M132" s="22"/>
      <c r="AU132" s="18"/>
      <c r="AV132" s="19"/>
      <c r="AW132" s="124"/>
      <c r="AX132" s="125"/>
      <c r="AZ132" s="21"/>
      <c r="BA132" s="154"/>
      <c r="BB132" s="154"/>
      <c r="BC132" s="22"/>
      <c r="BD132" s="22"/>
    </row>
    <row r="133" spans="1:56" ht="13.5" customHeight="1" hidden="1">
      <c r="A133" s="2">
        <v>13</v>
      </c>
      <c r="D133" s="18" t="s">
        <v>29</v>
      </c>
      <c r="E133" s="19"/>
      <c r="F133" s="124" t="s">
        <v>29</v>
      </c>
      <c r="G133" s="125"/>
      <c r="I133" s="21">
        <v>13</v>
      </c>
      <c r="J133" s="187" t="s">
        <v>16</v>
      </c>
      <c r="K133" s="187"/>
      <c r="L133" s="22"/>
      <c r="M133" s="22"/>
      <c r="AU133" s="18"/>
      <c r="AV133" s="19"/>
      <c r="AW133" s="124"/>
      <c r="AX133" s="125"/>
      <c r="AZ133" s="21"/>
      <c r="BA133" s="154"/>
      <c r="BB133" s="154"/>
      <c r="BC133" s="22"/>
      <c r="BD133" s="22"/>
    </row>
    <row r="134" spans="1:56" ht="13.5" customHeight="1" hidden="1">
      <c r="A134" s="2">
        <v>14</v>
      </c>
      <c r="B134" s="9"/>
      <c r="C134" s="9"/>
      <c r="D134" s="18" t="s">
        <v>29</v>
      </c>
      <c r="E134" s="19"/>
      <c r="F134" s="124" t="s">
        <v>29</v>
      </c>
      <c r="G134" s="125"/>
      <c r="I134" s="21">
        <v>14</v>
      </c>
      <c r="J134" s="187" t="s">
        <v>16</v>
      </c>
      <c r="K134" s="187"/>
      <c r="L134" s="22"/>
      <c r="M134" s="22"/>
      <c r="AS134" s="9"/>
      <c r="AT134" s="9"/>
      <c r="AU134" s="18"/>
      <c r="AV134" s="19"/>
      <c r="AW134" s="124"/>
      <c r="AX134" s="125"/>
      <c r="AZ134" s="21"/>
      <c r="BA134" s="154"/>
      <c r="BB134" s="154"/>
      <c r="BC134" s="22"/>
      <c r="BD134" s="22"/>
    </row>
    <row r="135" spans="1:56" ht="13.5" hidden="1">
      <c r="A135" s="2">
        <v>15</v>
      </c>
      <c r="D135" s="18" t="s">
        <v>29</v>
      </c>
      <c r="E135" s="19"/>
      <c r="F135" s="124" t="s">
        <v>29</v>
      </c>
      <c r="G135" s="125"/>
      <c r="H135" s="10"/>
      <c r="I135" s="21">
        <v>15</v>
      </c>
      <c r="J135" s="187" t="s">
        <v>16</v>
      </c>
      <c r="K135" s="187"/>
      <c r="L135" s="22"/>
      <c r="M135" s="22"/>
      <c r="AU135" s="18"/>
      <c r="AV135" s="19"/>
      <c r="AW135" s="124"/>
      <c r="AX135" s="125"/>
      <c r="AY135" s="10"/>
      <c r="AZ135" s="21"/>
      <c r="BA135" s="154"/>
      <c r="BB135" s="154"/>
      <c r="BC135" s="22"/>
      <c r="BD135" s="22"/>
    </row>
    <row r="136" spans="1:56" ht="13.5" customHeight="1" hidden="1">
      <c r="A136" s="2">
        <v>16</v>
      </c>
      <c r="D136" s="18" t="s">
        <v>29</v>
      </c>
      <c r="E136" s="19"/>
      <c r="F136" s="124" t="s">
        <v>29</v>
      </c>
      <c r="G136" s="125"/>
      <c r="H136" s="10"/>
      <c r="I136" s="21">
        <v>16</v>
      </c>
      <c r="J136" s="187" t="s">
        <v>16</v>
      </c>
      <c r="K136" s="187"/>
      <c r="L136" s="22"/>
      <c r="M136" s="22"/>
      <c r="AU136" s="18"/>
      <c r="AV136" s="19"/>
      <c r="AW136" s="124"/>
      <c r="AX136" s="125"/>
      <c r="AY136" s="10"/>
      <c r="AZ136" s="21"/>
      <c r="BA136" s="154"/>
      <c r="BB136" s="154"/>
      <c r="BC136" s="22"/>
      <c r="BD136" s="22"/>
    </row>
    <row r="137" spans="1:54" ht="13.5" hidden="1">
      <c r="A137" s="2">
        <v>17</v>
      </c>
      <c r="D137" s="18" t="s">
        <v>29</v>
      </c>
      <c r="E137" s="19"/>
      <c r="F137" s="124" t="s">
        <v>29</v>
      </c>
      <c r="G137" s="125"/>
      <c r="I137" s="21">
        <v>17</v>
      </c>
      <c r="J137" s="187" t="s">
        <v>16</v>
      </c>
      <c r="K137" s="187"/>
      <c r="AU137" s="18"/>
      <c r="AV137" s="19"/>
      <c r="AW137" s="124"/>
      <c r="AX137" s="125"/>
      <c r="AZ137" s="21"/>
      <c r="BA137" s="154"/>
      <c r="BB137" s="154"/>
    </row>
    <row r="138" spans="1:54" ht="13.5" hidden="1">
      <c r="A138" s="2">
        <v>18</v>
      </c>
      <c r="D138" s="18" t="s">
        <v>29</v>
      </c>
      <c r="E138" s="19"/>
      <c r="F138" s="124" t="s">
        <v>29</v>
      </c>
      <c r="G138" s="125"/>
      <c r="I138" s="21">
        <v>18</v>
      </c>
      <c r="J138" s="187" t="s">
        <v>16</v>
      </c>
      <c r="K138" s="187"/>
      <c r="AU138" s="18"/>
      <c r="AV138" s="19"/>
      <c r="AW138" s="124"/>
      <c r="AX138" s="125"/>
      <c r="AZ138" s="21"/>
      <c r="BA138" s="154"/>
      <c r="BB138" s="154"/>
    </row>
    <row r="139" spans="1:54" ht="13.5" hidden="1">
      <c r="A139" s="2">
        <v>19</v>
      </c>
      <c r="D139" s="18" t="s">
        <v>29</v>
      </c>
      <c r="E139" s="19"/>
      <c r="F139" s="124" t="s">
        <v>29</v>
      </c>
      <c r="G139" s="125"/>
      <c r="I139" s="21">
        <v>19</v>
      </c>
      <c r="J139" s="187" t="s">
        <v>16</v>
      </c>
      <c r="K139" s="187"/>
      <c r="AU139" s="18"/>
      <c r="AV139" s="19"/>
      <c r="AW139" s="124"/>
      <c r="AX139" s="125"/>
      <c r="AZ139" s="21"/>
      <c r="BA139" s="154"/>
      <c r="BB139" s="154"/>
    </row>
    <row r="140" spans="1:54" ht="13.5" hidden="1">
      <c r="A140" s="2">
        <v>20</v>
      </c>
      <c r="D140" s="18" t="s">
        <v>29</v>
      </c>
      <c r="E140" s="19"/>
      <c r="F140" s="124" t="s">
        <v>29</v>
      </c>
      <c r="G140" s="125"/>
      <c r="I140" s="21">
        <v>20</v>
      </c>
      <c r="J140" s="187" t="s">
        <v>16</v>
      </c>
      <c r="K140" s="187"/>
      <c r="AU140" s="18"/>
      <c r="AV140" s="19"/>
      <c r="AW140" s="124"/>
      <c r="AX140" s="125"/>
      <c r="AZ140" s="21"/>
      <c r="BA140" s="154"/>
      <c r="BB140" s="154"/>
    </row>
    <row r="141" spans="1:54" ht="13.5" hidden="1">
      <c r="A141" s="2">
        <v>21</v>
      </c>
      <c r="D141" s="18" t="s">
        <v>29</v>
      </c>
      <c r="E141" s="19"/>
      <c r="F141" s="124" t="s">
        <v>29</v>
      </c>
      <c r="G141" s="125"/>
      <c r="I141" s="21">
        <v>21</v>
      </c>
      <c r="J141" s="187" t="s">
        <v>16</v>
      </c>
      <c r="K141" s="187"/>
      <c r="AU141" s="18"/>
      <c r="AV141" s="19"/>
      <c r="AW141" s="124"/>
      <c r="AX141" s="125"/>
      <c r="AZ141" s="21"/>
      <c r="BA141" s="154"/>
      <c r="BB141" s="154"/>
    </row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spans="44:67" ht="13.5">
      <c r="AR176" s="22">
        <f aca="true" t="shared" si="76" ref="AR176:BN176">A176</f>
        <v>0</v>
      </c>
      <c r="AS176" s="22">
        <f t="shared" si="76"/>
        <v>0</v>
      </c>
      <c r="AT176" s="22">
        <f t="shared" si="76"/>
        <v>0</v>
      </c>
      <c r="AU176" s="18">
        <f t="shared" si="76"/>
        <v>0</v>
      </c>
      <c r="AV176" s="19">
        <f t="shared" si="76"/>
        <v>0</v>
      </c>
      <c r="AW176" s="19">
        <f t="shared" si="76"/>
        <v>0</v>
      </c>
      <c r="AX176" s="19">
        <f t="shared" si="76"/>
        <v>0</v>
      </c>
      <c r="AY176" s="2">
        <f t="shared" si="76"/>
        <v>0</v>
      </c>
      <c r="AZ176" s="22">
        <f t="shared" si="76"/>
        <v>0</v>
      </c>
      <c r="BA176" s="91">
        <f t="shared" si="76"/>
        <v>0</v>
      </c>
      <c r="BB176" s="91">
        <f t="shared" si="76"/>
        <v>0</v>
      </c>
      <c r="BC176" s="22">
        <f t="shared" si="76"/>
        <v>0</v>
      </c>
      <c r="BD176" s="22">
        <f t="shared" si="76"/>
        <v>0</v>
      </c>
      <c r="BE176" s="22">
        <f t="shared" si="76"/>
        <v>0</v>
      </c>
      <c r="BF176" s="22">
        <f t="shared" si="76"/>
        <v>0</v>
      </c>
      <c r="BG176" s="22">
        <f t="shared" si="76"/>
        <v>0</v>
      </c>
      <c r="BH176" s="18">
        <f t="shared" si="76"/>
        <v>0</v>
      </c>
      <c r="BI176" s="19">
        <f t="shared" si="76"/>
        <v>0</v>
      </c>
      <c r="BJ176" s="19">
        <f t="shared" si="76"/>
        <v>0</v>
      </c>
      <c r="BK176" s="24">
        <f t="shared" si="76"/>
        <v>0</v>
      </c>
      <c r="BL176" s="22">
        <f t="shared" si="76"/>
        <v>0</v>
      </c>
      <c r="BM176" s="22">
        <f t="shared" si="76"/>
        <v>0</v>
      </c>
      <c r="BN176" s="91">
        <f t="shared" si="76"/>
        <v>0</v>
      </c>
      <c r="BO176" s="91">
        <f aca="true" t="shared" si="77" ref="BO176:BO181">X176</f>
        <v>0</v>
      </c>
    </row>
    <row r="177" spans="1:67" ht="18">
      <c r="A177" s="1" t="s">
        <v>0</v>
      </c>
      <c r="B177" s="1"/>
      <c r="C177" s="1"/>
      <c r="D177" s="1" t="s">
        <v>120</v>
      </c>
      <c r="E177" s="1"/>
      <c r="N177" s="2" t="s">
        <v>2</v>
      </c>
      <c r="Q177" s="4" t="s">
        <v>43</v>
      </c>
      <c r="S177" s="4"/>
      <c r="T177" s="5">
        <v>38542</v>
      </c>
      <c r="U177" s="6"/>
      <c r="V177" s="7"/>
      <c r="W177" s="8" t="s">
        <v>121</v>
      </c>
      <c r="X177" s="7"/>
      <c r="Z177">
        <v>2</v>
      </c>
      <c r="AR177" s="1" t="str">
        <f>A177</f>
        <v>男子</v>
      </c>
      <c r="AS177" s="1"/>
      <c r="AT177" s="1">
        <f>C177</f>
        <v>0</v>
      </c>
      <c r="AU177" s="1" t="str">
        <f>D177</f>
        <v>少年Ａ　5000ｍ</v>
      </c>
      <c r="AV177" s="1"/>
      <c r="BE177" s="2" t="str">
        <f>N177</f>
        <v>　</v>
      </c>
      <c r="BG177" s="2">
        <f aca="true" t="shared" si="78" ref="BG177:BN178">P177</f>
        <v>0</v>
      </c>
      <c r="BH177" s="4" t="str">
        <f t="shared" si="78"/>
        <v>決勝１組</v>
      </c>
      <c r="BI177" s="2">
        <f t="shared" si="78"/>
        <v>0</v>
      </c>
      <c r="BJ177" s="4">
        <f t="shared" si="78"/>
        <v>0</v>
      </c>
      <c r="BK177" s="5">
        <f t="shared" si="78"/>
        <v>38542</v>
      </c>
      <c r="BL177" s="6">
        <f t="shared" si="78"/>
        <v>0</v>
      </c>
      <c r="BM177" s="7">
        <f t="shared" si="78"/>
        <v>0</v>
      </c>
      <c r="BN177" s="97" t="str">
        <f t="shared" si="78"/>
        <v>16:30</v>
      </c>
      <c r="BO177" s="98">
        <f t="shared" si="77"/>
        <v>0</v>
      </c>
    </row>
    <row r="178" spans="17:67" ht="13.5">
      <c r="Q178" s="4" t="s">
        <v>45</v>
      </c>
      <c r="S178" s="4"/>
      <c r="T178" s="5">
        <v>38542</v>
      </c>
      <c r="U178" s="6"/>
      <c r="V178" s="7"/>
      <c r="W178" s="8" t="s">
        <v>122</v>
      </c>
      <c r="X178" s="7"/>
      <c r="Z178">
        <v>3</v>
      </c>
      <c r="AT178" s="2">
        <f>C178</f>
        <v>0</v>
      </c>
      <c r="AU178" s="2">
        <f>D178</f>
        <v>0</v>
      </c>
      <c r="AV178" s="2">
        <f>E178</f>
        <v>0</v>
      </c>
      <c r="AX178" s="2">
        <f>G178</f>
        <v>0</v>
      </c>
      <c r="AY178" s="2">
        <f>H178</f>
        <v>0</v>
      </c>
      <c r="AZ178" s="2">
        <f>I178</f>
        <v>0</v>
      </c>
      <c r="BA178" s="88">
        <f>J178</f>
        <v>0</v>
      </c>
      <c r="BC178" s="2">
        <f>L178</f>
        <v>0</v>
      </c>
      <c r="BD178" s="2">
        <f>M178</f>
        <v>0</v>
      </c>
      <c r="BE178" s="2">
        <f>N178</f>
        <v>0</v>
      </c>
      <c r="BF178" s="2">
        <f>O178</f>
        <v>0</v>
      </c>
      <c r="BG178" s="2">
        <f t="shared" si="78"/>
        <v>0</v>
      </c>
      <c r="BH178" s="4" t="str">
        <f t="shared" si="78"/>
        <v>決勝２組</v>
      </c>
      <c r="BI178" s="2">
        <f t="shared" si="78"/>
        <v>0</v>
      </c>
      <c r="BJ178" s="4">
        <f t="shared" si="78"/>
        <v>0</v>
      </c>
      <c r="BK178" s="5">
        <f t="shared" si="78"/>
        <v>38542</v>
      </c>
      <c r="BL178" s="6">
        <f t="shared" si="78"/>
        <v>0</v>
      </c>
      <c r="BM178" s="7">
        <f t="shared" si="78"/>
        <v>0</v>
      </c>
      <c r="BN178" s="97" t="str">
        <f t="shared" si="78"/>
        <v>17:00</v>
      </c>
      <c r="BO178" s="98">
        <f t="shared" si="77"/>
        <v>0</v>
      </c>
    </row>
    <row r="179" spans="1:67" ht="13.5">
      <c r="A179" s="9" t="s">
        <v>123</v>
      </c>
      <c r="B179" s="9"/>
      <c r="C179" s="9"/>
      <c r="D179" s="9"/>
      <c r="E179" s="9"/>
      <c r="F179" s="9"/>
      <c r="G179" s="9"/>
      <c r="H179" s="9"/>
      <c r="I179" s="9"/>
      <c r="J179" s="89"/>
      <c r="Q179" s="4" t="s">
        <v>124</v>
      </c>
      <c r="S179" s="4"/>
      <c r="T179" s="5">
        <v>38542</v>
      </c>
      <c r="U179" s="6"/>
      <c r="V179" s="7"/>
      <c r="W179" s="8" t="s">
        <v>125</v>
      </c>
      <c r="X179" s="7"/>
      <c r="Z179">
        <v>12</v>
      </c>
      <c r="AR179" s="9" t="str">
        <f>A179</f>
        <v>山口県記録（YR)　　　　　　１３．１３．４０　　高岡　寿成（鐘　紡）９８</v>
      </c>
      <c r="AS179" s="9"/>
      <c r="AT179" s="9"/>
      <c r="AU179" s="9"/>
      <c r="AV179" s="9"/>
      <c r="AW179" s="9"/>
      <c r="AX179" s="9"/>
      <c r="AY179" s="9"/>
      <c r="AZ179" s="9"/>
      <c r="BA179" s="89"/>
      <c r="BH179" s="4" t="str">
        <f aca="true" t="shared" si="79" ref="BH179:BN179">Q179</f>
        <v>決勝３組</v>
      </c>
      <c r="BI179" s="2">
        <f t="shared" si="79"/>
        <v>0</v>
      </c>
      <c r="BJ179" s="4">
        <f t="shared" si="79"/>
        <v>0</v>
      </c>
      <c r="BK179" s="5">
        <f t="shared" si="79"/>
        <v>38542</v>
      </c>
      <c r="BL179" s="6">
        <f t="shared" si="79"/>
        <v>0</v>
      </c>
      <c r="BM179" s="7">
        <f t="shared" si="79"/>
        <v>0</v>
      </c>
      <c r="BN179" s="97" t="str">
        <f t="shared" si="79"/>
        <v>19:40</v>
      </c>
      <c r="BO179" s="88">
        <f t="shared" si="77"/>
        <v>0</v>
      </c>
    </row>
    <row r="180" spans="1:67" ht="13.5">
      <c r="A180" s="9" t="s">
        <v>126</v>
      </c>
      <c r="B180" s="9"/>
      <c r="C180" s="9"/>
      <c r="D180" s="9"/>
      <c r="E180" s="9" t="s">
        <v>127</v>
      </c>
      <c r="F180" s="9"/>
      <c r="G180" s="9"/>
      <c r="H180" s="9"/>
      <c r="I180" s="9"/>
      <c r="J180" s="89"/>
      <c r="Q180" s="4"/>
      <c r="S180" s="4"/>
      <c r="T180" s="37"/>
      <c r="U180" s="6"/>
      <c r="V180" s="7"/>
      <c r="W180" s="8"/>
      <c r="X180" s="7"/>
      <c r="AR180" s="9" t="str">
        <f>A180</f>
        <v>参加標準記録　　　　　　　　 １４．５０．００　　　　　　　　　　 　</v>
      </c>
      <c r="AS180" s="9"/>
      <c r="AT180" s="9"/>
      <c r="AU180" s="9"/>
      <c r="AV180" s="9" t="str">
        <f>E180</f>
        <v>１４．３０．００</v>
      </c>
      <c r="AW180" s="9"/>
      <c r="AX180" s="9"/>
      <c r="AY180" s="9"/>
      <c r="AZ180" s="9"/>
      <c r="BA180" s="89"/>
      <c r="BO180" s="88">
        <f t="shared" si="77"/>
        <v>0</v>
      </c>
    </row>
    <row r="181" spans="44:67" ht="13.5">
      <c r="AR181" s="2">
        <f>A181</f>
        <v>0</v>
      </c>
      <c r="AS181" s="2">
        <f>B181</f>
        <v>0</v>
      </c>
      <c r="AT181" s="2">
        <f>C181</f>
        <v>0</v>
      </c>
      <c r="AU181" s="2">
        <f>D181</f>
        <v>0</v>
      </c>
      <c r="AV181" s="2">
        <f>E181</f>
        <v>0</v>
      </c>
      <c r="AW181" s="2">
        <f>F181</f>
        <v>0</v>
      </c>
      <c r="AX181" s="2">
        <f>G181</f>
        <v>0</v>
      </c>
      <c r="AY181" s="2">
        <f>H181</f>
        <v>0</v>
      </c>
      <c r="AZ181" s="2">
        <f>I181</f>
        <v>0</v>
      </c>
      <c r="BA181" s="88">
        <f>J181</f>
        <v>0</v>
      </c>
      <c r="BC181" s="2">
        <f aca="true" t="shared" si="80" ref="BC181:BN181">L181</f>
        <v>0</v>
      </c>
      <c r="BD181" s="2">
        <f t="shared" si="80"/>
        <v>0</v>
      </c>
      <c r="BE181" s="2">
        <f t="shared" si="80"/>
        <v>0</v>
      </c>
      <c r="BF181" s="2">
        <f t="shared" si="80"/>
        <v>0</v>
      </c>
      <c r="BG181" s="2">
        <f t="shared" si="80"/>
        <v>0</v>
      </c>
      <c r="BH181" s="2">
        <f t="shared" si="80"/>
        <v>0</v>
      </c>
      <c r="BI181" s="2">
        <f t="shared" si="80"/>
        <v>0</v>
      </c>
      <c r="BJ181" s="2">
        <f t="shared" si="80"/>
        <v>0</v>
      </c>
      <c r="BK181" s="2">
        <f t="shared" si="80"/>
        <v>0</v>
      </c>
      <c r="BL181" s="2">
        <f t="shared" si="80"/>
        <v>0</v>
      </c>
      <c r="BM181" s="2">
        <f t="shared" si="80"/>
        <v>0</v>
      </c>
      <c r="BN181" s="88">
        <f t="shared" si="80"/>
        <v>0</v>
      </c>
      <c r="BO181" s="88">
        <f t="shared" si="77"/>
        <v>0</v>
      </c>
    </row>
    <row r="182" spans="1:56" ht="13.5">
      <c r="A182" s="9" t="s">
        <v>128</v>
      </c>
      <c r="AR182" s="9" t="str">
        <f>A182</f>
        <v>タイムレース（３組０着＋８）</v>
      </c>
      <c r="AW182" s="2">
        <f>F182</f>
        <v>0</v>
      </c>
      <c r="BC182" s="2">
        <f>L182</f>
        <v>0</v>
      </c>
      <c r="BD182" s="2">
        <f>M182</f>
        <v>0</v>
      </c>
    </row>
    <row r="183" spans="2:67" ht="13.5">
      <c r="B183" s="9" t="s">
        <v>51</v>
      </c>
      <c r="C183" s="9"/>
      <c r="I183" s="11"/>
      <c r="J183" s="90"/>
      <c r="K183" s="11"/>
      <c r="O183" s="9" t="s">
        <v>52</v>
      </c>
      <c r="P183" s="9"/>
      <c r="V183" s="11"/>
      <c r="W183" s="33"/>
      <c r="X183" s="33"/>
      <c r="AR183" s="2">
        <f>A183</f>
        <v>0</v>
      </c>
      <c r="AS183" s="9" t="str">
        <f>B183</f>
        <v>１組</v>
      </c>
      <c r="AT183" s="9">
        <f>C183</f>
        <v>0</v>
      </c>
      <c r="AU183" s="2">
        <f>D183</f>
        <v>0</v>
      </c>
      <c r="AV183" s="2">
        <f>E183</f>
        <v>0</v>
      </c>
      <c r="AW183" s="2">
        <f>F183</f>
        <v>0</v>
      </c>
      <c r="AX183" s="2">
        <f>G183</f>
        <v>0</v>
      </c>
      <c r="AY183" s="2">
        <f>H183</f>
        <v>0</v>
      </c>
      <c r="AZ183" s="11">
        <f>I183</f>
        <v>0</v>
      </c>
      <c r="BA183" s="90">
        <f>J183</f>
        <v>0</v>
      </c>
      <c r="BB183" s="90">
        <f>K183</f>
        <v>0</v>
      </c>
      <c r="BC183" s="2">
        <f>L183</f>
        <v>0</v>
      </c>
      <c r="BD183" s="2">
        <f>M183</f>
        <v>0</v>
      </c>
      <c r="BE183" s="2">
        <f aca="true" t="shared" si="81" ref="BE183:BO183">N183</f>
        <v>0</v>
      </c>
      <c r="BF183" s="9" t="str">
        <f t="shared" si="81"/>
        <v>２組</v>
      </c>
      <c r="BG183" s="9">
        <f t="shared" si="81"/>
        <v>0</v>
      </c>
      <c r="BH183" s="2">
        <f t="shared" si="81"/>
        <v>0</v>
      </c>
      <c r="BI183" s="2">
        <f t="shared" si="81"/>
        <v>0</v>
      </c>
      <c r="BJ183" s="2">
        <f t="shared" si="81"/>
        <v>0</v>
      </c>
      <c r="BK183" s="2">
        <f t="shared" si="81"/>
        <v>0</v>
      </c>
      <c r="BL183" s="2">
        <f t="shared" si="81"/>
        <v>0</v>
      </c>
      <c r="BM183" s="11">
        <f t="shared" si="81"/>
        <v>0</v>
      </c>
      <c r="BN183" s="93">
        <f t="shared" si="81"/>
        <v>0</v>
      </c>
      <c r="BO183" s="93">
        <f t="shared" si="81"/>
        <v>0</v>
      </c>
    </row>
    <row r="184" spans="1:67" ht="13.5">
      <c r="A184" s="15" t="s">
        <v>8</v>
      </c>
      <c r="B184" s="10" t="s">
        <v>9</v>
      </c>
      <c r="C184" s="10"/>
      <c r="D184" s="15" t="s">
        <v>10</v>
      </c>
      <c r="E184" s="15"/>
      <c r="F184" s="10" t="s">
        <v>11</v>
      </c>
      <c r="G184" s="10"/>
      <c r="H184" s="10"/>
      <c r="I184" s="10" t="s">
        <v>12</v>
      </c>
      <c r="J184" s="185" t="s">
        <v>406</v>
      </c>
      <c r="K184" s="185"/>
      <c r="L184" s="3"/>
      <c r="M184" s="3"/>
      <c r="N184" s="15" t="s">
        <v>8</v>
      </c>
      <c r="O184" s="10" t="s">
        <v>9</v>
      </c>
      <c r="P184" s="10"/>
      <c r="Q184" s="15" t="s">
        <v>10</v>
      </c>
      <c r="R184" s="15"/>
      <c r="S184" s="10" t="s">
        <v>11</v>
      </c>
      <c r="T184" s="10"/>
      <c r="U184" s="10"/>
      <c r="V184" s="10" t="s">
        <v>12</v>
      </c>
      <c r="W184" s="185" t="s">
        <v>406</v>
      </c>
      <c r="X184" s="185"/>
      <c r="AA184" t="s">
        <v>268</v>
      </c>
      <c r="AB184" t="s">
        <v>12</v>
      </c>
      <c r="AC184" t="s">
        <v>18</v>
      </c>
      <c r="AN184" t="s">
        <v>268</v>
      </c>
      <c r="AO184" t="s">
        <v>12</v>
      </c>
      <c r="AP184" t="s">
        <v>18</v>
      </c>
      <c r="AR184" s="15" t="s">
        <v>266</v>
      </c>
      <c r="AS184" s="10" t="s">
        <v>389</v>
      </c>
      <c r="AT184" s="10" t="str">
        <f>B184</f>
        <v>ナンバー</v>
      </c>
      <c r="AU184" s="15" t="s">
        <v>273</v>
      </c>
      <c r="AV184" s="15" t="str">
        <f>D184</f>
        <v>氏　　名</v>
      </c>
      <c r="AW184" s="10" t="str">
        <f>F184</f>
        <v>所　属/</v>
      </c>
      <c r="AY184" s="10">
        <f>G184</f>
        <v>0</v>
      </c>
      <c r="AZ184" s="46" t="s">
        <v>390</v>
      </c>
      <c r="BA184" s="155" t="str">
        <f>I184</f>
        <v>順位</v>
      </c>
      <c r="BB184" s="155" t="str">
        <f>J184</f>
        <v>　記録　　　　</v>
      </c>
      <c r="BC184" s="3">
        <f>K184</f>
        <v>0</v>
      </c>
      <c r="BD184" s="3">
        <f>L184</f>
        <v>0</v>
      </c>
      <c r="BE184" s="15" t="s">
        <v>266</v>
      </c>
      <c r="BF184" s="10" t="s">
        <v>389</v>
      </c>
      <c r="BG184" s="10" t="str">
        <f>O184</f>
        <v>ナンバー</v>
      </c>
      <c r="BH184" s="15" t="s">
        <v>273</v>
      </c>
      <c r="BI184" s="15" t="str">
        <f>Q184</f>
        <v>氏　　名</v>
      </c>
      <c r="BJ184" s="10" t="str">
        <f>S184</f>
        <v>所　属/</v>
      </c>
      <c r="BL184" s="10">
        <f>T184</f>
        <v>0</v>
      </c>
      <c r="BM184" s="46" t="s">
        <v>390</v>
      </c>
      <c r="BN184" s="155" t="str">
        <f>V184</f>
        <v>順位</v>
      </c>
      <c r="BO184" s="155" t="str">
        <f>W184</f>
        <v>　記録　　　　</v>
      </c>
    </row>
    <row r="185" spans="1:67" ht="13.5" customHeight="1">
      <c r="A185" s="9" t="s">
        <v>53</v>
      </c>
      <c r="B185" s="10"/>
      <c r="C185" s="10"/>
      <c r="D185" s="15"/>
      <c r="E185" s="15"/>
      <c r="F185" s="10"/>
      <c r="G185" s="10"/>
      <c r="H185" s="10"/>
      <c r="I185" s="10"/>
      <c r="J185" s="94"/>
      <c r="K185" s="16"/>
      <c r="L185" s="3"/>
      <c r="M185" s="3"/>
      <c r="N185" s="9" t="s">
        <v>53</v>
      </c>
      <c r="O185" s="10"/>
      <c r="P185" s="10"/>
      <c r="Q185" s="15"/>
      <c r="R185" s="15"/>
      <c r="S185" s="10"/>
      <c r="T185" s="10"/>
      <c r="U185" s="10"/>
      <c r="V185" s="10"/>
      <c r="W185" s="17"/>
      <c r="X185" s="17"/>
      <c r="AA185" s="43">
        <v>2</v>
      </c>
      <c r="AB185" s="44">
        <v>1</v>
      </c>
      <c r="AC185" s="45">
        <v>16336</v>
      </c>
      <c r="AN185" s="43">
        <v>6</v>
      </c>
      <c r="AO185" s="44">
        <v>1</v>
      </c>
      <c r="AP185" s="45">
        <v>15546</v>
      </c>
      <c r="AR185" s="127">
        <f>VLOOKUP(AZ185,AA$185:AC$217,2,FALSE)</f>
        <v>1</v>
      </c>
      <c r="AS185" s="127">
        <f>VLOOKUP(AZ185,A$185:K$212,2,FALSE)</f>
        <v>1579</v>
      </c>
      <c r="AT185" s="128">
        <f>B185</f>
        <v>0</v>
      </c>
      <c r="AU185" s="127" t="str">
        <f>VLOOKUP(AZ185,A$185:K$212,4,FALSE)</f>
        <v>川井　恭史郎</v>
      </c>
      <c r="AV185" s="127"/>
      <c r="AW185" s="164" t="str">
        <f>VLOOKUP(AZ185,A$185:K$212,6,FALSE)</f>
        <v>柳井高</v>
      </c>
      <c r="AX185" s="165">
        <f>F185</f>
        <v>0</v>
      </c>
      <c r="AY185" s="127">
        <f>G185</f>
        <v>0</v>
      </c>
      <c r="AZ185" s="127">
        <f>AA185</f>
        <v>2</v>
      </c>
      <c r="BA185" s="167">
        <f>VLOOKUP(AZ185,A$185:K$212,10,FALSE)</f>
        <v>16336</v>
      </c>
      <c r="BB185" s="167">
        <f>J185</f>
        <v>0</v>
      </c>
      <c r="BC185" s="2">
        <f>K185</f>
        <v>0</v>
      </c>
      <c r="BD185" s="2">
        <f>L185</f>
        <v>0</v>
      </c>
      <c r="BE185" s="2">
        <f>VLOOKUP(BM185,AN$185:AP$217,2,FALSE)</f>
        <v>1</v>
      </c>
      <c r="BF185" s="2">
        <f>VLOOKUP(BM185,N$185:X$212,2,FALSE)</f>
        <v>1547</v>
      </c>
      <c r="BG185" s="9">
        <f>O185</f>
        <v>0</v>
      </c>
      <c r="BH185" s="2" t="str">
        <f>VLOOKUP(BM185,N$185:X$212,4,FALSE)</f>
        <v>古谷　優樹</v>
      </c>
      <c r="BJ185" s="124" t="str">
        <f>VLOOKUP(BM185,N$185:X$212,6,FALSE)</f>
        <v>高水高</v>
      </c>
      <c r="BK185" s="168">
        <f>S185</f>
        <v>0</v>
      </c>
      <c r="BL185" s="2">
        <f>T185</f>
        <v>0</v>
      </c>
      <c r="BM185" s="2">
        <f>AN185</f>
        <v>6</v>
      </c>
      <c r="BN185" s="126">
        <f>VLOOKUP(BM185,N$185:X$212,10,FALSE)</f>
        <v>15546</v>
      </c>
      <c r="BO185" s="126">
        <f>W185</f>
        <v>0</v>
      </c>
    </row>
    <row r="186" spans="1:67" ht="13.5" customHeight="1">
      <c r="A186" s="2">
        <v>1</v>
      </c>
      <c r="B186" s="2">
        <v>1317</v>
      </c>
      <c r="D186" s="18" t="s">
        <v>129</v>
      </c>
      <c r="E186" s="19"/>
      <c r="F186" s="124" t="s">
        <v>59</v>
      </c>
      <c r="G186" s="125"/>
      <c r="I186" s="21">
        <f>IF(AA186="","",VLOOKUP(A186,AA$185:AC$221,2,FALSE))</f>
        <v>3</v>
      </c>
      <c r="J186" s="126">
        <f>IF(AA186="","",VLOOKUP(A186,AA$185:AC$222,3,FALSE))</f>
        <v>16420</v>
      </c>
      <c r="K186" s="126"/>
      <c r="L186" s="22"/>
      <c r="N186" s="2">
        <v>1</v>
      </c>
      <c r="O186" s="2">
        <v>2352</v>
      </c>
      <c r="Q186" s="18" t="s">
        <v>130</v>
      </c>
      <c r="R186" s="19"/>
      <c r="S186" s="124" t="s">
        <v>131</v>
      </c>
      <c r="T186" s="125"/>
      <c r="V186" s="21">
        <f>IF(AN186="","",VLOOKUP(N186,AN$185:AP$221,2,FALSE))</f>
        <v>6</v>
      </c>
      <c r="W186" s="126">
        <f>IF(AN186="","",VLOOKUP(N186,AN$185:AP$222,3,FALSE))</f>
        <v>16170</v>
      </c>
      <c r="X186" s="126"/>
      <c r="AA186" s="43">
        <v>13</v>
      </c>
      <c r="AB186" s="44">
        <v>2</v>
      </c>
      <c r="AC186" s="45">
        <v>16410</v>
      </c>
      <c r="AN186" s="43">
        <v>5</v>
      </c>
      <c r="AO186" s="44">
        <v>2</v>
      </c>
      <c r="AP186" s="45">
        <v>15574</v>
      </c>
      <c r="AR186" s="127">
        <f aca="true" t="shared" si="82" ref="AR186:AR209">VLOOKUP(AZ186,AA$185:AC$217,2,FALSE)</f>
        <v>2</v>
      </c>
      <c r="AS186" s="127">
        <f aca="true" t="shared" si="83" ref="AS186:AS209">VLOOKUP(AZ186,A$185:K$212,2,FALSE)</f>
        <v>1614</v>
      </c>
      <c r="AT186" s="128">
        <f aca="true" t="shared" si="84" ref="AT186:AT209">B186</f>
        <v>1317</v>
      </c>
      <c r="AU186" s="127" t="str">
        <f aca="true" t="shared" si="85" ref="AU186:AU209">VLOOKUP(AZ186,A$185:K$212,4,FALSE)</f>
        <v>赤松　陵</v>
      </c>
      <c r="AV186" s="127"/>
      <c r="AW186" s="164" t="str">
        <f aca="true" t="shared" si="86" ref="AW186:AW209">VLOOKUP(AZ186,A$185:K$212,6,FALSE)</f>
        <v>岩国工高</v>
      </c>
      <c r="AX186" s="165" t="str">
        <f aca="true" t="shared" si="87" ref="AX186:AX209">F186</f>
        <v>萩工高</v>
      </c>
      <c r="AY186" s="127">
        <f aca="true" t="shared" si="88" ref="AY186:AY209">G186</f>
        <v>0</v>
      </c>
      <c r="AZ186" s="127">
        <f aca="true" t="shared" si="89" ref="AZ186:AZ209">AA186</f>
        <v>13</v>
      </c>
      <c r="BA186" s="167">
        <f aca="true" t="shared" si="90" ref="BA186:BA209">VLOOKUP(AZ186,A$185:K$212,10,FALSE)</f>
        <v>16410</v>
      </c>
      <c r="BB186" s="167">
        <f aca="true" t="shared" si="91" ref="BB186:BB209">J186</f>
        <v>16420</v>
      </c>
      <c r="BC186" s="22"/>
      <c r="BE186" s="2">
        <f aca="true" t="shared" si="92" ref="BE186:BE209">VLOOKUP(BM186,AN$185:AP$217,2,FALSE)</f>
        <v>2</v>
      </c>
      <c r="BF186" s="2">
        <f aca="true" t="shared" si="93" ref="BF186:BF209">VLOOKUP(BM186,N$185:X$212,2,FALSE)</f>
        <v>2079</v>
      </c>
      <c r="BG186" s="9">
        <f aca="true" t="shared" si="94" ref="BG186:BG209">O186</f>
        <v>2352</v>
      </c>
      <c r="BH186" s="2" t="str">
        <f aca="true" t="shared" si="95" ref="BH186:BH209">VLOOKUP(BM186,N$185:X$212,4,FALSE)</f>
        <v>三輪　徹郎</v>
      </c>
      <c r="BJ186" s="124" t="str">
        <f aca="true" t="shared" si="96" ref="BJ186:BJ209">VLOOKUP(BM186,N$185:X$212,6,FALSE)</f>
        <v>防府高</v>
      </c>
      <c r="BK186" s="168" t="str">
        <f aca="true" t="shared" si="97" ref="BK186:BK209">S186</f>
        <v>小野田高</v>
      </c>
      <c r="BL186" s="2">
        <f aca="true" t="shared" si="98" ref="BL186:BL209">T186</f>
        <v>0</v>
      </c>
      <c r="BM186" s="2">
        <f aca="true" t="shared" si="99" ref="BM186:BM209">AN186</f>
        <v>5</v>
      </c>
      <c r="BN186" s="126">
        <f aca="true" t="shared" si="100" ref="BN186:BN209">VLOOKUP(BM186,N$185:X$212,10,FALSE)</f>
        <v>15574</v>
      </c>
      <c r="BO186" s="126">
        <f aca="true" t="shared" si="101" ref="BO186:BO209">W186</f>
        <v>16170</v>
      </c>
    </row>
    <row r="187" spans="1:67" ht="13.5" customHeight="1">
      <c r="A187" s="2">
        <v>2</v>
      </c>
      <c r="B187" s="2">
        <v>1579</v>
      </c>
      <c r="D187" s="18" t="s">
        <v>132</v>
      </c>
      <c r="E187" s="19"/>
      <c r="F187" s="124" t="s">
        <v>77</v>
      </c>
      <c r="G187" s="125"/>
      <c r="I187" s="21">
        <f aca="true" t="shared" si="102" ref="I187:I209">IF(AA187="","",VLOOKUP(A187,AA$185:AC$221,2,FALSE))</f>
        <v>1</v>
      </c>
      <c r="J187" s="126">
        <f aca="true" t="shared" si="103" ref="J187:J209">IF(AA187="","",VLOOKUP(A187,AA$185:AC$222,3,FALSE))</f>
        <v>16336</v>
      </c>
      <c r="K187" s="126"/>
      <c r="N187" s="2">
        <v>2</v>
      </c>
      <c r="O187" s="2">
        <v>1544</v>
      </c>
      <c r="Q187" s="18" t="s">
        <v>133</v>
      </c>
      <c r="R187" s="19"/>
      <c r="S187" s="124" t="s">
        <v>87</v>
      </c>
      <c r="T187" s="125"/>
      <c r="V187" s="21" t="str">
        <f aca="true" t="shared" si="104" ref="V187:V209">IF(AN187="","",VLOOKUP(N187,AN$185:AP$221,2,FALSE))</f>
        <v> </v>
      </c>
      <c r="W187" s="126" t="str">
        <f aca="true" t="shared" si="105" ref="W187:W209">IF(AN187="","",VLOOKUP(N187,AN$185:AP$222,3,FALSE))</f>
        <v>DNS</v>
      </c>
      <c r="X187" s="126"/>
      <c r="AA187" s="43">
        <v>1</v>
      </c>
      <c r="AB187" s="44">
        <v>3</v>
      </c>
      <c r="AC187" s="45">
        <v>16420</v>
      </c>
      <c r="AN187" s="43">
        <v>18</v>
      </c>
      <c r="AO187" s="44">
        <v>3</v>
      </c>
      <c r="AP187" s="45">
        <v>15581</v>
      </c>
      <c r="AR187" s="127">
        <f t="shared" si="82"/>
        <v>3</v>
      </c>
      <c r="AS187" s="127">
        <f t="shared" si="83"/>
        <v>1317</v>
      </c>
      <c r="AT187" s="128">
        <f t="shared" si="84"/>
        <v>1579</v>
      </c>
      <c r="AU187" s="127" t="str">
        <f t="shared" si="85"/>
        <v>岡見　彬</v>
      </c>
      <c r="AV187" s="127"/>
      <c r="AW187" s="164" t="str">
        <f t="shared" si="86"/>
        <v>萩工高</v>
      </c>
      <c r="AX187" s="165" t="str">
        <f t="shared" si="87"/>
        <v>柳井高</v>
      </c>
      <c r="AY187" s="127">
        <f t="shared" si="88"/>
        <v>0</v>
      </c>
      <c r="AZ187" s="127">
        <f t="shared" si="89"/>
        <v>1</v>
      </c>
      <c r="BA187" s="167">
        <f t="shared" si="90"/>
        <v>16420</v>
      </c>
      <c r="BB187" s="167">
        <f t="shared" si="91"/>
        <v>16336</v>
      </c>
      <c r="BE187" s="2">
        <f t="shared" si="92"/>
        <v>3</v>
      </c>
      <c r="BF187" s="2">
        <f t="shared" si="93"/>
        <v>1340</v>
      </c>
      <c r="BG187" s="9">
        <f t="shared" si="94"/>
        <v>1544</v>
      </c>
      <c r="BH187" s="2" t="str">
        <f t="shared" si="95"/>
        <v>金子　寛章</v>
      </c>
      <c r="BJ187" s="124" t="str">
        <f t="shared" si="96"/>
        <v>美祢工高</v>
      </c>
      <c r="BK187" s="168" t="str">
        <f t="shared" si="97"/>
        <v>高水高</v>
      </c>
      <c r="BL187" s="2">
        <f t="shared" si="98"/>
        <v>0</v>
      </c>
      <c r="BM187" s="2">
        <f t="shared" si="99"/>
        <v>18</v>
      </c>
      <c r="BN187" s="126">
        <f t="shared" si="100"/>
        <v>15581</v>
      </c>
      <c r="BO187" s="126" t="str">
        <f t="shared" si="101"/>
        <v>DNS</v>
      </c>
    </row>
    <row r="188" spans="1:67" ht="13.5" customHeight="1">
      <c r="A188" s="2">
        <v>3</v>
      </c>
      <c r="B188" s="2">
        <v>1345</v>
      </c>
      <c r="D188" s="18" t="s">
        <v>134</v>
      </c>
      <c r="E188" s="19"/>
      <c r="F188" s="124" t="s">
        <v>82</v>
      </c>
      <c r="G188" s="125"/>
      <c r="I188" s="21">
        <f t="shared" si="102"/>
        <v>4</v>
      </c>
      <c r="J188" s="126">
        <f t="shared" si="103"/>
        <v>16432</v>
      </c>
      <c r="K188" s="126"/>
      <c r="N188" s="2">
        <v>3</v>
      </c>
      <c r="O188" s="2">
        <v>2314</v>
      </c>
      <c r="Q188" s="18" t="s">
        <v>135</v>
      </c>
      <c r="R188" s="19"/>
      <c r="S188" s="124" t="s">
        <v>108</v>
      </c>
      <c r="T188" s="125"/>
      <c r="V188" s="21" t="str">
        <f t="shared" si="104"/>
        <v> </v>
      </c>
      <c r="W188" s="126" t="str">
        <f t="shared" si="105"/>
        <v>DNS</v>
      </c>
      <c r="X188" s="126"/>
      <c r="AA188" s="43">
        <v>3</v>
      </c>
      <c r="AB188" s="44">
        <v>4</v>
      </c>
      <c r="AC188" s="45">
        <v>16432</v>
      </c>
      <c r="AN188" s="43">
        <v>4</v>
      </c>
      <c r="AO188" s="44">
        <v>4</v>
      </c>
      <c r="AP188" s="45">
        <v>15583</v>
      </c>
      <c r="AR188" s="127">
        <f t="shared" si="82"/>
        <v>4</v>
      </c>
      <c r="AS188" s="127">
        <f t="shared" si="83"/>
        <v>1345</v>
      </c>
      <c r="AT188" s="128">
        <f t="shared" si="84"/>
        <v>1345</v>
      </c>
      <c r="AU188" s="127" t="str">
        <f t="shared" si="85"/>
        <v>上田　祐司</v>
      </c>
      <c r="AV188" s="127"/>
      <c r="AW188" s="164" t="str">
        <f t="shared" si="86"/>
        <v>美祢工高</v>
      </c>
      <c r="AX188" s="165" t="str">
        <f t="shared" si="87"/>
        <v>美祢工高</v>
      </c>
      <c r="AY188" s="127">
        <f t="shared" si="88"/>
        <v>0</v>
      </c>
      <c r="AZ188" s="127">
        <f t="shared" si="89"/>
        <v>3</v>
      </c>
      <c r="BA188" s="167">
        <f t="shared" si="90"/>
        <v>16432</v>
      </c>
      <c r="BB188" s="167">
        <f t="shared" si="91"/>
        <v>16432</v>
      </c>
      <c r="BE188" s="2">
        <f t="shared" si="92"/>
        <v>4</v>
      </c>
      <c r="BF188" s="2">
        <f t="shared" si="93"/>
        <v>1336</v>
      </c>
      <c r="BG188" s="9">
        <f t="shared" si="94"/>
        <v>2314</v>
      </c>
      <c r="BH188" s="2" t="str">
        <f t="shared" si="95"/>
        <v>佐々野　康平</v>
      </c>
      <c r="BJ188" s="124" t="str">
        <f t="shared" si="96"/>
        <v>美祢工高</v>
      </c>
      <c r="BK188" s="168" t="str">
        <f t="shared" si="97"/>
        <v>宇部鴻城高</v>
      </c>
      <c r="BL188" s="2">
        <f t="shared" si="98"/>
        <v>0</v>
      </c>
      <c r="BM188" s="2">
        <f t="shared" si="99"/>
        <v>4</v>
      </c>
      <c r="BN188" s="126">
        <f t="shared" si="100"/>
        <v>15583</v>
      </c>
      <c r="BO188" s="126" t="str">
        <f t="shared" si="101"/>
        <v>DNS</v>
      </c>
    </row>
    <row r="189" spans="1:67" ht="13.5" customHeight="1">
      <c r="A189" s="2">
        <v>4</v>
      </c>
      <c r="B189" s="2">
        <v>1343</v>
      </c>
      <c r="D189" s="18" t="s">
        <v>136</v>
      </c>
      <c r="E189" s="19"/>
      <c r="F189" s="124" t="s">
        <v>82</v>
      </c>
      <c r="G189" s="125"/>
      <c r="I189" s="21">
        <f t="shared" si="102"/>
        <v>11</v>
      </c>
      <c r="J189" s="126">
        <f t="shared" si="103"/>
        <v>17102</v>
      </c>
      <c r="K189" s="126"/>
      <c r="N189" s="2">
        <v>4</v>
      </c>
      <c r="O189" s="2">
        <v>1336</v>
      </c>
      <c r="Q189" s="18" t="s">
        <v>137</v>
      </c>
      <c r="R189" s="19"/>
      <c r="S189" s="124" t="s">
        <v>82</v>
      </c>
      <c r="T189" s="125"/>
      <c r="V189" s="21">
        <f t="shared" si="104"/>
        <v>4</v>
      </c>
      <c r="W189" s="126">
        <f t="shared" si="105"/>
        <v>15583</v>
      </c>
      <c r="X189" s="126"/>
      <c r="AA189" s="43">
        <v>16</v>
      </c>
      <c r="AB189" s="44">
        <v>5</v>
      </c>
      <c r="AC189" s="45">
        <v>16431</v>
      </c>
      <c r="AN189" s="43">
        <v>12</v>
      </c>
      <c r="AO189" s="44">
        <v>5</v>
      </c>
      <c r="AP189" s="45">
        <v>16055</v>
      </c>
      <c r="AR189" s="127">
        <f t="shared" si="82"/>
        <v>5</v>
      </c>
      <c r="AS189" s="127">
        <f t="shared" si="83"/>
        <v>1586</v>
      </c>
      <c r="AT189" s="128">
        <f t="shared" si="84"/>
        <v>1343</v>
      </c>
      <c r="AU189" s="127" t="str">
        <f t="shared" si="85"/>
        <v>中倉　真之</v>
      </c>
      <c r="AV189" s="127"/>
      <c r="AW189" s="164" t="str">
        <f t="shared" si="86"/>
        <v>柳井高</v>
      </c>
      <c r="AX189" s="165" t="str">
        <f t="shared" si="87"/>
        <v>美祢工高</v>
      </c>
      <c r="AY189" s="127">
        <f t="shared" si="88"/>
        <v>0</v>
      </c>
      <c r="AZ189" s="127">
        <f t="shared" si="89"/>
        <v>16</v>
      </c>
      <c r="BA189" s="167">
        <f t="shared" si="90"/>
        <v>16431</v>
      </c>
      <c r="BB189" s="167">
        <f t="shared" si="91"/>
        <v>17102</v>
      </c>
      <c r="BE189" s="2">
        <f t="shared" si="92"/>
        <v>5</v>
      </c>
      <c r="BF189" s="2">
        <f t="shared" si="93"/>
        <v>1581</v>
      </c>
      <c r="BG189" s="9">
        <f t="shared" si="94"/>
        <v>1336</v>
      </c>
      <c r="BH189" s="2" t="str">
        <f t="shared" si="95"/>
        <v>亀石　広志</v>
      </c>
      <c r="BJ189" s="124" t="str">
        <f t="shared" si="96"/>
        <v>柳井高</v>
      </c>
      <c r="BK189" s="168" t="str">
        <f t="shared" si="97"/>
        <v>美祢工高</v>
      </c>
      <c r="BL189" s="2">
        <f t="shared" si="98"/>
        <v>0</v>
      </c>
      <c r="BM189" s="2">
        <f t="shared" si="99"/>
        <v>12</v>
      </c>
      <c r="BN189" s="126">
        <f t="shared" si="100"/>
        <v>16055</v>
      </c>
      <c r="BO189" s="126">
        <f t="shared" si="101"/>
        <v>15583</v>
      </c>
    </row>
    <row r="190" spans="1:67" ht="13.5" customHeight="1">
      <c r="A190" s="2">
        <v>5</v>
      </c>
      <c r="B190" s="2">
        <v>1350</v>
      </c>
      <c r="D190" s="18" t="s">
        <v>138</v>
      </c>
      <c r="E190" s="19"/>
      <c r="F190" s="124" t="s">
        <v>59</v>
      </c>
      <c r="G190" s="125"/>
      <c r="I190" s="21">
        <f t="shared" si="102"/>
        <v>13</v>
      </c>
      <c r="J190" s="126">
        <f t="shared" si="103"/>
        <v>17214</v>
      </c>
      <c r="K190" s="126"/>
      <c r="N190" s="2">
        <v>5</v>
      </c>
      <c r="O190" s="2">
        <v>2079</v>
      </c>
      <c r="Q190" s="18" t="s">
        <v>139</v>
      </c>
      <c r="R190" s="19"/>
      <c r="S190" s="124" t="s">
        <v>62</v>
      </c>
      <c r="T190" s="125"/>
      <c r="V190" s="21">
        <f t="shared" si="104"/>
        <v>2</v>
      </c>
      <c r="W190" s="126">
        <f t="shared" si="105"/>
        <v>15574</v>
      </c>
      <c r="X190" s="126"/>
      <c r="AA190" s="43">
        <v>20</v>
      </c>
      <c r="AB190" s="44">
        <v>6</v>
      </c>
      <c r="AC190" s="45">
        <v>16495</v>
      </c>
      <c r="AN190" s="43">
        <v>1</v>
      </c>
      <c r="AO190" s="44">
        <v>6</v>
      </c>
      <c r="AP190" s="45">
        <v>16170</v>
      </c>
      <c r="AR190" s="127">
        <f t="shared" si="82"/>
        <v>6</v>
      </c>
      <c r="AS190" s="127">
        <f t="shared" si="83"/>
        <v>1494</v>
      </c>
      <c r="AT190" s="128">
        <f t="shared" si="84"/>
        <v>1350</v>
      </c>
      <c r="AU190" s="127" t="str">
        <f t="shared" si="85"/>
        <v>藤井　智之</v>
      </c>
      <c r="AV190" s="127"/>
      <c r="AW190" s="164" t="str">
        <f t="shared" si="86"/>
        <v>岩国工高</v>
      </c>
      <c r="AX190" s="165" t="str">
        <f t="shared" si="87"/>
        <v>萩工高</v>
      </c>
      <c r="AY190" s="127">
        <f t="shared" si="88"/>
        <v>0</v>
      </c>
      <c r="AZ190" s="127">
        <f t="shared" si="89"/>
        <v>20</v>
      </c>
      <c r="BA190" s="167">
        <f t="shared" si="90"/>
        <v>16495</v>
      </c>
      <c r="BB190" s="167">
        <f t="shared" si="91"/>
        <v>17214</v>
      </c>
      <c r="BE190" s="2">
        <f t="shared" si="92"/>
        <v>6</v>
      </c>
      <c r="BF190" s="2">
        <f t="shared" si="93"/>
        <v>2352</v>
      </c>
      <c r="BG190" s="9">
        <f t="shared" si="94"/>
        <v>2079</v>
      </c>
      <c r="BH190" s="2" t="str">
        <f t="shared" si="95"/>
        <v>岡本　啓史</v>
      </c>
      <c r="BJ190" s="124" t="str">
        <f t="shared" si="96"/>
        <v>小野田高</v>
      </c>
      <c r="BK190" s="168" t="str">
        <f t="shared" si="97"/>
        <v>防府高</v>
      </c>
      <c r="BL190" s="2">
        <f t="shared" si="98"/>
        <v>0</v>
      </c>
      <c r="BM190" s="2">
        <f t="shared" si="99"/>
        <v>1</v>
      </c>
      <c r="BN190" s="126">
        <f t="shared" si="100"/>
        <v>16170</v>
      </c>
      <c r="BO190" s="126">
        <f t="shared" si="101"/>
        <v>15574</v>
      </c>
    </row>
    <row r="191" spans="1:67" ht="13.5" customHeight="1">
      <c r="A191" s="2">
        <v>6</v>
      </c>
      <c r="B191" s="2">
        <v>1313</v>
      </c>
      <c r="D191" s="18" t="s">
        <v>140</v>
      </c>
      <c r="E191" s="19"/>
      <c r="F191" s="124" t="s">
        <v>59</v>
      </c>
      <c r="G191" s="125"/>
      <c r="I191" s="21">
        <f t="shared" si="102"/>
        <v>15</v>
      </c>
      <c r="J191" s="126">
        <f t="shared" si="103"/>
        <v>17323</v>
      </c>
      <c r="K191" s="126"/>
      <c r="N191" s="2">
        <v>6</v>
      </c>
      <c r="O191" s="2">
        <v>1547</v>
      </c>
      <c r="Q191" s="18" t="s">
        <v>141</v>
      </c>
      <c r="R191" s="19"/>
      <c r="S191" s="124" t="s">
        <v>87</v>
      </c>
      <c r="T191" s="125"/>
      <c r="V191" s="21">
        <f t="shared" si="104"/>
        <v>1</v>
      </c>
      <c r="W191" s="126">
        <f t="shared" si="105"/>
        <v>15546</v>
      </c>
      <c r="X191" s="126"/>
      <c r="AA191" s="43">
        <v>22</v>
      </c>
      <c r="AB191" s="44">
        <v>7</v>
      </c>
      <c r="AC191" s="45">
        <v>16526</v>
      </c>
      <c r="AN191" s="43">
        <v>15</v>
      </c>
      <c r="AO191" s="44">
        <v>7</v>
      </c>
      <c r="AP191" s="45">
        <v>16207</v>
      </c>
      <c r="AR191" s="127">
        <f t="shared" si="82"/>
        <v>7</v>
      </c>
      <c r="AS191" s="127">
        <f t="shared" si="83"/>
        <v>1505</v>
      </c>
      <c r="AT191" s="128">
        <f t="shared" si="84"/>
        <v>1313</v>
      </c>
      <c r="AU191" s="127" t="str">
        <f t="shared" si="85"/>
        <v>原元　和憲</v>
      </c>
      <c r="AV191" s="127"/>
      <c r="AW191" s="164" t="str">
        <f t="shared" si="86"/>
        <v>岩国工高</v>
      </c>
      <c r="AX191" s="165" t="str">
        <f t="shared" si="87"/>
        <v>萩工高</v>
      </c>
      <c r="AY191" s="127">
        <f t="shared" si="88"/>
        <v>0</v>
      </c>
      <c r="AZ191" s="127">
        <f t="shared" si="89"/>
        <v>22</v>
      </c>
      <c r="BA191" s="167">
        <f t="shared" si="90"/>
        <v>16526</v>
      </c>
      <c r="BB191" s="167">
        <f t="shared" si="91"/>
        <v>17323</v>
      </c>
      <c r="BE191" s="2">
        <f t="shared" si="92"/>
        <v>7</v>
      </c>
      <c r="BF191" s="2">
        <f t="shared" si="93"/>
        <v>1337</v>
      </c>
      <c r="BG191" s="9">
        <f t="shared" si="94"/>
        <v>1547</v>
      </c>
      <c r="BH191" s="2" t="str">
        <f t="shared" si="95"/>
        <v>金子　太</v>
      </c>
      <c r="BJ191" s="124" t="str">
        <f t="shared" si="96"/>
        <v>美祢工高</v>
      </c>
      <c r="BK191" s="168" t="str">
        <f t="shared" si="97"/>
        <v>高水高</v>
      </c>
      <c r="BL191" s="2">
        <f t="shared" si="98"/>
        <v>0</v>
      </c>
      <c r="BM191" s="2">
        <f t="shared" si="99"/>
        <v>15</v>
      </c>
      <c r="BN191" s="126">
        <f t="shared" si="100"/>
        <v>16207</v>
      </c>
      <c r="BO191" s="126">
        <f t="shared" si="101"/>
        <v>15546</v>
      </c>
    </row>
    <row r="192" spans="1:67" ht="13.5" customHeight="1">
      <c r="A192" s="2">
        <v>7</v>
      </c>
      <c r="B192" s="2">
        <v>1341</v>
      </c>
      <c r="D192" s="18" t="s">
        <v>142</v>
      </c>
      <c r="E192" s="19"/>
      <c r="F192" s="124" t="s">
        <v>82</v>
      </c>
      <c r="G192" s="125"/>
      <c r="I192" s="21">
        <f t="shared" si="102"/>
        <v>17</v>
      </c>
      <c r="J192" s="126">
        <f t="shared" si="103"/>
        <v>17541</v>
      </c>
      <c r="K192" s="126"/>
      <c r="N192" s="2">
        <v>7</v>
      </c>
      <c r="O192" s="2">
        <v>2097</v>
      </c>
      <c r="Q192" s="18" t="s">
        <v>143</v>
      </c>
      <c r="R192" s="19"/>
      <c r="S192" s="124" t="s">
        <v>72</v>
      </c>
      <c r="T192" s="125"/>
      <c r="V192" s="21" t="str">
        <f t="shared" si="104"/>
        <v> </v>
      </c>
      <c r="W192" s="126" t="str">
        <f t="shared" si="105"/>
        <v>DNS</v>
      </c>
      <c r="X192" s="126"/>
      <c r="AA192" s="43">
        <v>14</v>
      </c>
      <c r="AB192" s="44">
        <v>8</v>
      </c>
      <c r="AC192" s="45">
        <v>16589</v>
      </c>
      <c r="AN192" s="43">
        <v>19</v>
      </c>
      <c r="AO192" s="44">
        <v>8</v>
      </c>
      <c r="AP192" s="45">
        <v>16219</v>
      </c>
      <c r="AR192" s="127">
        <f t="shared" si="82"/>
        <v>8</v>
      </c>
      <c r="AS192" s="127">
        <f t="shared" si="83"/>
        <v>1574</v>
      </c>
      <c r="AT192" s="128">
        <f t="shared" si="84"/>
        <v>1341</v>
      </c>
      <c r="AU192" s="127" t="str">
        <f t="shared" si="85"/>
        <v>守冨　一成</v>
      </c>
      <c r="AV192" s="127"/>
      <c r="AW192" s="164" t="str">
        <f t="shared" si="86"/>
        <v>柳井高</v>
      </c>
      <c r="AX192" s="165" t="str">
        <f t="shared" si="87"/>
        <v>美祢工高</v>
      </c>
      <c r="AY192" s="127">
        <f t="shared" si="88"/>
        <v>0</v>
      </c>
      <c r="AZ192" s="127">
        <f t="shared" si="89"/>
        <v>14</v>
      </c>
      <c r="BA192" s="167">
        <f t="shared" si="90"/>
        <v>16589</v>
      </c>
      <c r="BB192" s="167">
        <f t="shared" si="91"/>
        <v>17541</v>
      </c>
      <c r="BE192" s="2">
        <f t="shared" si="92"/>
        <v>8</v>
      </c>
      <c r="BF192" s="2">
        <f t="shared" si="93"/>
        <v>1344</v>
      </c>
      <c r="BG192" s="9">
        <f t="shared" si="94"/>
        <v>2097</v>
      </c>
      <c r="BH192" s="2" t="str">
        <f t="shared" si="95"/>
        <v>山崎　恭平</v>
      </c>
      <c r="BJ192" s="124" t="str">
        <f t="shared" si="96"/>
        <v>美祢工高</v>
      </c>
      <c r="BK192" s="168" t="str">
        <f t="shared" si="97"/>
        <v>防府西高</v>
      </c>
      <c r="BL192" s="2">
        <f t="shared" si="98"/>
        <v>0</v>
      </c>
      <c r="BM192" s="2">
        <f t="shared" si="99"/>
        <v>19</v>
      </c>
      <c r="BN192" s="126">
        <f t="shared" si="100"/>
        <v>16219</v>
      </c>
      <c r="BO192" s="126" t="str">
        <f t="shared" si="101"/>
        <v>DNS</v>
      </c>
    </row>
    <row r="193" spans="1:67" ht="13.5" customHeight="1">
      <c r="A193" s="2">
        <v>8</v>
      </c>
      <c r="B193" s="2">
        <v>2100</v>
      </c>
      <c r="D193" s="18" t="s">
        <v>144</v>
      </c>
      <c r="E193" s="19"/>
      <c r="F193" s="124" t="s">
        <v>72</v>
      </c>
      <c r="G193" s="125"/>
      <c r="I193" s="21">
        <f t="shared" si="102"/>
        <v>10</v>
      </c>
      <c r="J193" s="126">
        <f t="shared" si="103"/>
        <v>17099</v>
      </c>
      <c r="K193" s="126"/>
      <c r="N193" s="2">
        <v>8</v>
      </c>
      <c r="O193" s="2">
        <v>1543</v>
      </c>
      <c r="Q193" s="18" t="s">
        <v>145</v>
      </c>
      <c r="R193" s="19"/>
      <c r="S193" s="124" t="s">
        <v>87</v>
      </c>
      <c r="T193" s="125"/>
      <c r="V193" s="21" t="str">
        <f t="shared" si="104"/>
        <v> </v>
      </c>
      <c r="W193" s="126" t="str">
        <f t="shared" si="105"/>
        <v>DNS</v>
      </c>
      <c r="X193" s="126"/>
      <c r="AA193" s="43">
        <v>21</v>
      </c>
      <c r="AB193" s="44">
        <v>9</v>
      </c>
      <c r="AC193" s="45">
        <v>17033</v>
      </c>
      <c r="AN193" s="43">
        <v>23</v>
      </c>
      <c r="AO193" s="44">
        <v>9</v>
      </c>
      <c r="AP193" s="45">
        <v>16252</v>
      </c>
      <c r="AR193" s="127">
        <f t="shared" si="82"/>
        <v>9</v>
      </c>
      <c r="AS193" s="127">
        <f t="shared" si="83"/>
        <v>1496</v>
      </c>
      <c r="AT193" s="128">
        <f t="shared" si="84"/>
        <v>2100</v>
      </c>
      <c r="AU193" s="127" t="str">
        <f t="shared" si="85"/>
        <v>橋本　佳明</v>
      </c>
      <c r="AV193" s="127"/>
      <c r="AW193" s="164" t="str">
        <f t="shared" si="86"/>
        <v>岩国工高</v>
      </c>
      <c r="AX193" s="165" t="str">
        <f t="shared" si="87"/>
        <v>防府西高</v>
      </c>
      <c r="AY193" s="127">
        <f t="shared" si="88"/>
        <v>0</v>
      </c>
      <c r="AZ193" s="127">
        <f t="shared" si="89"/>
        <v>21</v>
      </c>
      <c r="BA193" s="167">
        <f t="shared" si="90"/>
        <v>17033</v>
      </c>
      <c r="BB193" s="167">
        <f t="shared" si="91"/>
        <v>17099</v>
      </c>
      <c r="BE193" s="2">
        <f t="shared" si="92"/>
        <v>9</v>
      </c>
      <c r="BF193" s="2">
        <f t="shared" si="93"/>
        <v>1324</v>
      </c>
      <c r="BG193" s="9">
        <f t="shared" si="94"/>
        <v>1543</v>
      </c>
      <c r="BH193" s="2" t="str">
        <f t="shared" si="95"/>
        <v>中園  隼人</v>
      </c>
      <c r="BJ193" s="124" t="str">
        <f t="shared" si="96"/>
        <v>萩工高</v>
      </c>
      <c r="BK193" s="168" t="str">
        <f t="shared" si="97"/>
        <v>高水高</v>
      </c>
      <c r="BL193" s="2">
        <f t="shared" si="98"/>
        <v>0</v>
      </c>
      <c r="BM193" s="2">
        <f t="shared" si="99"/>
        <v>23</v>
      </c>
      <c r="BN193" s="126">
        <f t="shared" si="100"/>
        <v>16252</v>
      </c>
      <c r="BO193" s="126" t="str">
        <f t="shared" si="101"/>
        <v>DNS</v>
      </c>
    </row>
    <row r="194" spans="1:67" ht="13.5" customHeight="1">
      <c r="A194" s="2">
        <v>9</v>
      </c>
      <c r="B194" s="2">
        <v>2046</v>
      </c>
      <c r="D194" s="18" t="s">
        <v>146</v>
      </c>
      <c r="E194" s="19"/>
      <c r="F194" s="124" t="s">
        <v>147</v>
      </c>
      <c r="G194" s="125"/>
      <c r="I194" s="21">
        <f t="shared" si="102"/>
        <v>14</v>
      </c>
      <c r="J194" s="126">
        <f t="shared" si="103"/>
        <v>17228</v>
      </c>
      <c r="K194" s="126"/>
      <c r="N194" s="2">
        <v>9</v>
      </c>
      <c r="O194" s="2">
        <v>1309</v>
      </c>
      <c r="Q194" s="18" t="s">
        <v>148</v>
      </c>
      <c r="R194" s="19"/>
      <c r="S194" s="124" t="s">
        <v>59</v>
      </c>
      <c r="T194" s="125"/>
      <c r="V194" s="21" t="str">
        <f t="shared" si="104"/>
        <v> </v>
      </c>
      <c r="W194" s="126" t="str">
        <f t="shared" si="105"/>
        <v>DNS</v>
      </c>
      <c r="X194" s="126"/>
      <c r="AA194" s="43">
        <v>8</v>
      </c>
      <c r="AB194" s="44">
        <v>10</v>
      </c>
      <c r="AC194" s="45">
        <v>17099</v>
      </c>
      <c r="AN194" s="43">
        <v>20</v>
      </c>
      <c r="AO194" s="44">
        <v>10</v>
      </c>
      <c r="AP194" s="45">
        <v>16336</v>
      </c>
      <c r="AR194" s="127">
        <f t="shared" si="82"/>
        <v>10</v>
      </c>
      <c r="AS194" s="127">
        <f t="shared" si="83"/>
        <v>2100</v>
      </c>
      <c r="AT194" s="128">
        <f t="shared" si="84"/>
        <v>2046</v>
      </c>
      <c r="AU194" s="127" t="str">
        <f t="shared" si="85"/>
        <v>重國　雅隆</v>
      </c>
      <c r="AV194" s="127"/>
      <c r="AW194" s="164" t="str">
        <f t="shared" si="86"/>
        <v>防府西高</v>
      </c>
      <c r="AX194" s="165" t="str">
        <f t="shared" si="87"/>
        <v>多々良高</v>
      </c>
      <c r="AY194" s="127">
        <f t="shared" si="88"/>
        <v>0</v>
      </c>
      <c r="AZ194" s="127">
        <f t="shared" si="89"/>
        <v>8</v>
      </c>
      <c r="BA194" s="167">
        <f t="shared" si="90"/>
        <v>17099</v>
      </c>
      <c r="BB194" s="167">
        <f t="shared" si="91"/>
        <v>17228</v>
      </c>
      <c r="BE194" s="2">
        <f t="shared" si="92"/>
        <v>10</v>
      </c>
      <c r="BF194" s="2">
        <f t="shared" si="93"/>
        <v>2047</v>
      </c>
      <c r="BG194" s="9">
        <f t="shared" si="94"/>
        <v>1309</v>
      </c>
      <c r="BH194" s="2" t="str">
        <f t="shared" si="95"/>
        <v>長岡　達也</v>
      </c>
      <c r="BJ194" s="124" t="str">
        <f t="shared" si="96"/>
        <v>多々良高</v>
      </c>
      <c r="BK194" s="168" t="str">
        <f t="shared" si="97"/>
        <v>萩工高</v>
      </c>
      <c r="BL194" s="2">
        <f t="shared" si="98"/>
        <v>0</v>
      </c>
      <c r="BM194" s="2">
        <f t="shared" si="99"/>
        <v>20</v>
      </c>
      <c r="BN194" s="126">
        <f t="shared" si="100"/>
        <v>16336</v>
      </c>
      <c r="BO194" s="126" t="str">
        <f t="shared" si="101"/>
        <v>DNS</v>
      </c>
    </row>
    <row r="195" spans="1:67" ht="13.5" customHeight="1">
      <c r="A195" s="2">
        <v>10</v>
      </c>
      <c r="B195" s="2">
        <v>1459</v>
      </c>
      <c r="D195" s="18" t="s">
        <v>149</v>
      </c>
      <c r="E195" s="19"/>
      <c r="F195" s="124" t="s">
        <v>98</v>
      </c>
      <c r="G195" s="125"/>
      <c r="I195" s="21">
        <f t="shared" si="102"/>
        <v>16</v>
      </c>
      <c r="J195" s="126">
        <f t="shared" si="103"/>
        <v>17532</v>
      </c>
      <c r="K195" s="126"/>
      <c r="N195" s="2">
        <v>10</v>
      </c>
      <c r="O195" s="2">
        <v>2018</v>
      </c>
      <c r="Q195" s="18" t="s">
        <v>150</v>
      </c>
      <c r="R195" s="19"/>
      <c r="S195" s="124" t="s">
        <v>57</v>
      </c>
      <c r="T195" s="125"/>
      <c r="V195" s="21" t="str">
        <f t="shared" si="104"/>
        <v> </v>
      </c>
      <c r="W195" s="126" t="str">
        <f t="shared" si="105"/>
        <v>DNS</v>
      </c>
      <c r="X195" s="126"/>
      <c r="AA195" s="43">
        <v>4</v>
      </c>
      <c r="AB195" s="44">
        <v>11</v>
      </c>
      <c r="AC195" s="45">
        <v>17102</v>
      </c>
      <c r="AN195" s="43">
        <v>17</v>
      </c>
      <c r="AO195" s="44">
        <v>11</v>
      </c>
      <c r="AP195" s="45">
        <v>16366</v>
      </c>
      <c r="AR195" s="127">
        <f t="shared" si="82"/>
        <v>11</v>
      </c>
      <c r="AS195" s="127">
        <f t="shared" si="83"/>
        <v>1343</v>
      </c>
      <c r="AT195" s="128">
        <f t="shared" si="84"/>
        <v>1459</v>
      </c>
      <c r="AU195" s="127" t="str">
        <f t="shared" si="85"/>
        <v>森本　琢也</v>
      </c>
      <c r="AV195" s="127"/>
      <c r="AW195" s="164" t="str">
        <f t="shared" si="86"/>
        <v>美祢工高</v>
      </c>
      <c r="AX195" s="165" t="str">
        <f t="shared" si="87"/>
        <v>安下庄高</v>
      </c>
      <c r="AY195" s="127">
        <f t="shared" si="88"/>
        <v>0</v>
      </c>
      <c r="AZ195" s="127">
        <f t="shared" si="89"/>
        <v>4</v>
      </c>
      <c r="BA195" s="167">
        <f t="shared" si="90"/>
        <v>17102</v>
      </c>
      <c r="BB195" s="167">
        <f t="shared" si="91"/>
        <v>17532</v>
      </c>
      <c r="BE195" s="2">
        <f t="shared" si="92"/>
        <v>11</v>
      </c>
      <c r="BF195" s="2">
        <f t="shared" si="93"/>
        <v>1457</v>
      </c>
      <c r="BG195" s="9">
        <f t="shared" si="94"/>
        <v>2018</v>
      </c>
      <c r="BH195" s="2" t="str">
        <f t="shared" si="95"/>
        <v>貞平　覚士</v>
      </c>
      <c r="BJ195" s="124" t="str">
        <f t="shared" si="96"/>
        <v>安下庄高</v>
      </c>
      <c r="BK195" s="168" t="str">
        <f t="shared" si="97"/>
        <v>西京高</v>
      </c>
      <c r="BL195" s="2">
        <f t="shared" si="98"/>
        <v>0</v>
      </c>
      <c r="BM195" s="2">
        <f t="shared" si="99"/>
        <v>17</v>
      </c>
      <c r="BN195" s="126">
        <f t="shared" si="100"/>
        <v>16366</v>
      </c>
      <c r="BO195" s="126" t="str">
        <f t="shared" si="101"/>
        <v>DNS</v>
      </c>
    </row>
    <row r="196" spans="1:67" ht="13.5" customHeight="1">
      <c r="A196" s="2">
        <v>11</v>
      </c>
      <c r="B196" s="22">
        <v>2042</v>
      </c>
      <c r="C196" s="22"/>
      <c r="D196" s="18" t="s">
        <v>151</v>
      </c>
      <c r="E196" s="19"/>
      <c r="F196" s="124" t="s">
        <v>147</v>
      </c>
      <c r="G196" s="125"/>
      <c r="H196" s="22"/>
      <c r="I196" s="21">
        <f t="shared" si="102"/>
        <v>12</v>
      </c>
      <c r="J196" s="126">
        <f t="shared" si="103"/>
        <v>17133</v>
      </c>
      <c r="K196" s="126"/>
      <c r="L196" s="22"/>
      <c r="M196" s="22"/>
      <c r="N196" s="2">
        <v>11</v>
      </c>
      <c r="O196" s="22">
        <v>1451</v>
      </c>
      <c r="P196" s="22"/>
      <c r="Q196" s="18" t="s">
        <v>152</v>
      </c>
      <c r="R196" s="19"/>
      <c r="S196" s="124" t="s">
        <v>98</v>
      </c>
      <c r="T196" s="125"/>
      <c r="U196" s="22"/>
      <c r="V196" s="21">
        <f t="shared" si="104"/>
        <v>13</v>
      </c>
      <c r="W196" s="126">
        <f t="shared" si="105"/>
        <v>16568</v>
      </c>
      <c r="X196" s="126"/>
      <c r="AA196" s="43">
        <v>11</v>
      </c>
      <c r="AB196" s="44">
        <v>12</v>
      </c>
      <c r="AC196" s="45">
        <v>17133</v>
      </c>
      <c r="AN196" s="43">
        <v>16</v>
      </c>
      <c r="AO196" s="44">
        <v>12</v>
      </c>
      <c r="AP196" s="45">
        <v>16535</v>
      </c>
      <c r="AR196" s="127">
        <f t="shared" si="82"/>
        <v>12</v>
      </c>
      <c r="AS196" s="127">
        <f t="shared" si="83"/>
        <v>2042</v>
      </c>
      <c r="AT196" s="128">
        <f t="shared" si="84"/>
        <v>2042</v>
      </c>
      <c r="AU196" s="127" t="str">
        <f t="shared" si="85"/>
        <v>杉山　大介</v>
      </c>
      <c r="AV196" s="127"/>
      <c r="AW196" s="164" t="str">
        <f t="shared" si="86"/>
        <v>多々良高</v>
      </c>
      <c r="AX196" s="165" t="str">
        <f t="shared" si="87"/>
        <v>多々良高</v>
      </c>
      <c r="AY196" s="127">
        <f t="shared" si="88"/>
        <v>0</v>
      </c>
      <c r="AZ196" s="127">
        <f t="shared" si="89"/>
        <v>11</v>
      </c>
      <c r="BA196" s="167">
        <f t="shared" si="90"/>
        <v>17133</v>
      </c>
      <c r="BB196" s="167">
        <f t="shared" si="91"/>
        <v>17133</v>
      </c>
      <c r="BC196" s="22"/>
      <c r="BD196" s="22"/>
      <c r="BE196" s="2">
        <f t="shared" si="92"/>
        <v>12</v>
      </c>
      <c r="BF196" s="2">
        <f t="shared" si="93"/>
        <v>1339</v>
      </c>
      <c r="BG196" s="9">
        <f t="shared" si="94"/>
        <v>1451</v>
      </c>
      <c r="BH196" s="2" t="str">
        <f t="shared" si="95"/>
        <v>寺本　好佑</v>
      </c>
      <c r="BJ196" s="124" t="str">
        <f t="shared" si="96"/>
        <v>美祢工高</v>
      </c>
      <c r="BK196" s="168" t="str">
        <f t="shared" si="97"/>
        <v>安下庄高</v>
      </c>
      <c r="BL196" s="2">
        <f t="shared" si="98"/>
        <v>0</v>
      </c>
      <c r="BM196" s="2">
        <f t="shared" si="99"/>
        <v>16</v>
      </c>
      <c r="BN196" s="126">
        <f t="shared" si="100"/>
        <v>16535</v>
      </c>
      <c r="BO196" s="126">
        <f t="shared" si="101"/>
        <v>16568</v>
      </c>
    </row>
    <row r="197" spans="1:67" ht="13.5" customHeight="1">
      <c r="A197" s="2">
        <v>12</v>
      </c>
      <c r="B197" s="22">
        <v>1587</v>
      </c>
      <c r="C197" s="22"/>
      <c r="D197" s="18" t="s">
        <v>153</v>
      </c>
      <c r="E197" s="19"/>
      <c r="F197" s="124" t="s">
        <v>77</v>
      </c>
      <c r="G197" s="125"/>
      <c r="H197" s="22"/>
      <c r="I197" s="21">
        <f t="shared" si="102"/>
        <v>20</v>
      </c>
      <c r="J197" s="126">
        <f t="shared" si="103"/>
        <v>18505</v>
      </c>
      <c r="K197" s="126"/>
      <c r="L197" s="22"/>
      <c r="M197" s="22"/>
      <c r="N197" s="2">
        <v>12</v>
      </c>
      <c r="O197" s="22">
        <v>1581</v>
      </c>
      <c r="P197" s="22"/>
      <c r="Q197" s="18" t="s">
        <v>154</v>
      </c>
      <c r="R197" s="19"/>
      <c r="S197" s="124" t="s">
        <v>77</v>
      </c>
      <c r="T197" s="125"/>
      <c r="U197" s="22"/>
      <c r="V197" s="21">
        <f t="shared" si="104"/>
        <v>5</v>
      </c>
      <c r="W197" s="126">
        <f t="shared" si="105"/>
        <v>16055</v>
      </c>
      <c r="X197" s="126"/>
      <c r="AA197" s="43">
        <v>5</v>
      </c>
      <c r="AB197" s="44">
        <v>13</v>
      </c>
      <c r="AC197" s="45">
        <v>17214</v>
      </c>
      <c r="AN197" s="43">
        <v>11</v>
      </c>
      <c r="AO197" s="44">
        <v>13</v>
      </c>
      <c r="AP197" s="45">
        <v>16568</v>
      </c>
      <c r="AR197" s="127">
        <f t="shared" si="82"/>
        <v>13</v>
      </c>
      <c r="AS197" s="127">
        <f t="shared" si="83"/>
        <v>1350</v>
      </c>
      <c r="AT197" s="128">
        <f t="shared" si="84"/>
        <v>1587</v>
      </c>
      <c r="AU197" s="127" t="str">
        <f t="shared" si="85"/>
        <v>武田　惇</v>
      </c>
      <c r="AV197" s="127"/>
      <c r="AW197" s="164" t="str">
        <f t="shared" si="86"/>
        <v>萩工高</v>
      </c>
      <c r="AX197" s="165" t="str">
        <f t="shared" si="87"/>
        <v>柳井高</v>
      </c>
      <c r="AY197" s="127">
        <f t="shared" si="88"/>
        <v>0</v>
      </c>
      <c r="AZ197" s="127">
        <f t="shared" si="89"/>
        <v>5</v>
      </c>
      <c r="BA197" s="167">
        <f t="shared" si="90"/>
        <v>17214</v>
      </c>
      <c r="BB197" s="167">
        <f t="shared" si="91"/>
        <v>18505</v>
      </c>
      <c r="BC197" s="22"/>
      <c r="BD197" s="22"/>
      <c r="BE197" s="2">
        <f t="shared" si="92"/>
        <v>13</v>
      </c>
      <c r="BF197" s="2">
        <f t="shared" si="93"/>
        <v>1451</v>
      </c>
      <c r="BG197" s="9">
        <f t="shared" si="94"/>
        <v>1581</v>
      </c>
      <c r="BH197" s="2" t="str">
        <f t="shared" si="95"/>
        <v>松本　直樹</v>
      </c>
      <c r="BJ197" s="124" t="str">
        <f t="shared" si="96"/>
        <v>安下庄高</v>
      </c>
      <c r="BK197" s="168" t="str">
        <f t="shared" si="97"/>
        <v>柳井高</v>
      </c>
      <c r="BL197" s="2">
        <f t="shared" si="98"/>
        <v>0</v>
      </c>
      <c r="BM197" s="2">
        <f t="shared" si="99"/>
        <v>11</v>
      </c>
      <c r="BN197" s="126">
        <f t="shared" si="100"/>
        <v>16568</v>
      </c>
      <c r="BO197" s="126">
        <f t="shared" si="101"/>
        <v>16055</v>
      </c>
    </row>
    <row r="198" spans="1:67" ht="13.5" customHeight="1">
      <c r="A198" s="2">
        <v>13</v>
      </c>
      <c r="B198" s="22">
        <v>1614</v>
      </c>
      <c r="C198" s="22"/>
      <c r="D198" s="18" t="s">
        <v>155</v>
      </c>
      <c r="E198" s="19"/>
      <c r="F198" s="124" t="s">
        <v>104</v>
      </c>
      <c r="G198" s="125"/>
      <c r="H198" s="22"/>
      <c r="I198" s="21">
        <f t="shared" si="102"/>
        <v>2</v>
      </c>
      <c r="J198" s="126">
        <f t="shared" si="103"/>
        <v>16410</v>
      </c>
      <c r="K198" s="126"/>
      <c r="L198" s="22"/>
      <c r="M198" s="22"/>
      <c r="N198" s="2">
        <v>13</v>
      </c>
      <c r="O198" s="22">
        <v>1539</v>
      </c>
      <c r="P198" s="22"/>
      <c r="Q198" s="18" t="s">
        <v>156</v>
      </c>
      <c r="R198" s="19"/>
      <c r="S198" s="124" t="s">
        <v>87</v>
      </c>
      <c r="T198" s="125"/>
      <c r="U198" s="22"/>
      <c r="V198" s="21" t="str">
        <f t="shared" si="104"/>
        <v> </v>
      </c>
      <c r="W198" s="126" t="str">
        <f t="shared" si="105"/>
        <v>DNS</v>
      </c>
      <c r="X198" s="126"/>
      <c r="AA198" s="43">
        <v>9</v>
      </c>
      <c r="AB198" s="44">
        <v>14</v>
      </c>
      <c r="AC198" s="45">
        <v>17228</v>
      </c>
      <c r="AN198" s="43">
        <v>22</v>
      </c>
      <c r="AO198" s="44">
        <v>14</v>
      </c>
      <c r="AP198" s="45">
        <v>17036</v>
      </c>
      <c r="AR198" s="127">
        <f t="shared" si="82"/>
        <v>14</v>
      </c>
      <c r="AS198" s="127">
        <f t="shared" si="83"/>
        <v>2046</v>
      </c>
      <c r="AT198" s="128">
        <f t="shared" si="84"/>
        <v>1614</v>
      </c>
      <c r="AU198" s="127" t="str">
        <f t="shared" si="85"/>
        <v>杉本　貴洋</v>
      </c>
      <c r="AV198" s="127"/>
      <c r="AW198" s="164" t="str">
        <f t="shared" si="86"/>
        <v>多々良高</v>
      </c>
      <c r="AX198" s="165" t="str">
        <f t="shared" si="87"/>
        <v>岩国工高</v>
      </c>
      <c r="AY198" s="127">
        <f t="shared" si="88"/>
        <v>0</v>
      </c>
      <c r="AZ198" s="127">
        <f t="shared" si="89"/>
        <v>9</v>
      </c>
      <c r="BA198" s="167">
        <f t="shared" si="90"/>
        <v>17228</v>
      </c>
      <c r="BB198" s="167">
        <f t="shared" si="91"/>
        <v>16410</v>
      </c>
      <c r="BC198" s="22"/>
      <c r="BD198" s="22"/>
      <c r="BE198" s="2">
        <f t="shared" si="92"/>
        <v>14</v>
      </c>
      <c r="BF198" s="2">
        <f t="shared" si="93"/>
        <v>1312</v>
      </c>
      <c r="BG198" s="9">
        <f t="shared" si="94"/>
        <v>1539</v>
      </c>
      <c r="BH198" s="2" t="str">
        <f t="shared" si="95"/>
        <v>西谷　敏</v>
      </c>
      <c r="BJ198" s="124" t="str">
        <f t="shared" si="96"/>
        <v>萩工高</v>
      </c>
      <c r="BK198" s="168" t="str">
        <f t="shared" si="97"/>
        <v>高水高</v>
      </c>
      <c r="BL198" s="2">
        <f t="shared" si="98"/>
        <v>0</v>
      </c>
      <c r="BM198" s="2">
        <f t="shared" si="99"/>
        <v>22</v>
      </c>
      <c r="BN198" s="126">
        <f t="shared" si="100"/>
        <v>17036</v>
      </c>
      <c r="BO198" s="126" t="str">
        <f t="shared" si="101"/>
        <v>DNS</v>
      </c>
    </row>
    <row r="199" spans="1:67" ht="13.5" customHeight="1">
      <c r="A199" s="2">
        <v>14</v>
      </c>
      <c r="B199" s="22">
        <v>1574</v>
      </c>
      <c r="C199" s="22"/>
      <c r="D199" s="18" t="s">
        <v>157</v>
      </c>
      <c r="E199" s="19"/>
      <c r="F199" s="124" t="s">
        <v>77</v>
      </c>
      <c r="G199" s="125"/>
      <c r="H199" s="22"/>
      <c r="I199" s="21">
        <f t="shared" si="102"/>
        <v>8</v>
      </c>
      <c r="J199" s="126">
        <f t="shared" si="103"/>
        <v>16589</v>
      </c>
      <c r="K199" s="126"/>
      <c r="L199" s="22"/>
      <c r="M199" s="22"/>
      <c r="N199" s="2">
        <v>14</v>
      </c>
      <c r="O199" s="22">
        <v>1109</v>
      </c>
      <c r="P199" s="22"/>
      <c r="Q199" s="18" t="s">
        <v>158</v>
      </c>
      <c r="R199" s="19"/>
      <c r="S199" s="124" t="s">
        <v>65</v>
      </c>
      <c r="T199" s="125"/>
      <c r="U199" s="22"/>
      <c r="V199" s="21" t="str">
        <f t="shared" si="104"/>
        <v> </v>
      </c>
      <c r="W199" s="126" t="str">
        <f t="shared" si="105"/>
        <v>DNS</v>
      </c>
      <c r="X199" s="126"/>
      <c r="AA199" s="43">
        <v>6</v>
      </c>
      <c r="AB199" s="44">
        <v>15</v>
      </c>
      <c r="AC199" s="45">
        <v>17323</v>
      </c>
      <c r="AN199" s="43">
        <v>2</v>
      </c>
      <c r="AO199" s="44" t="s">
        <v>384</v>
      </c>
      <c r="AP199" s="45" t="s">
        <v>383</v>
      </c>
      <c r="AR199" s="127">
        <f t="shared" si="82"/>
        <v>15</v>
      </c>
      <c r="AS199" s="127">
        <f t="shared" si="83"/>
        <v>1313</v>
      </c>
      <c r="AT199" s="128">
        <f t="shared" si="84"/>
        <v>1574</v>
      </c>
      <c r="AU199" s="127" t="str">
        <f t="shared" si="85"/>
        <v>伊藤　翔平</v>
      </c>
      <c r="AV199" s="127"/>
      <c r="AW199" s="164" t="str">
        <f t="shared" si="86"/>
        <v>萩工高</v>
      </c>
      <c r="AX199" s="165" t="str">
        <f t="shared" si="87"/>
        <v>柳井高</v>
      </c>
      <c r="AY199" s="127">
        <f t="shared" si="88"/>
        <v>0</v>
      </c>
      <c r="AZ199" s="127">
        <f t="shared" si="89"/>
        <v>6</v>
      </c>
      <c r="BA199" s="167">
        <f t="shared" si="90"/>
        <v>17323</v>
      </c>
      <c r="BB199" s="167">
        <f t="shared" si="91"/>
        <v>16589</v>
      </c>
      <c r="BC199" s="22"/>
      <c r="BD199" s="22"/>
      <c r="BE199" s="2" t="str">
        <f t="shared" si="92"/>
        <v> </v>
      </c>
      <c r="BF199" s="2">
        <f t="shared" si="93"/>
        <v>1544</v>
      </c>
      <c r="BG199" s="9">
        <f t="shared" si="94"/>
        <v>1109</v>
      </c>
      <c r="BH199" s="2" t="str">
        <f t="shared" si="95"/>
        <v>齊籐　恭央</v>
      </c>
      <c r="BJ199" s="124" t="str">
        <f t="shared" si="96"/>
        <v>高水高</v>
      </c>
      <c r="BK199" s="168" t="str">
        <f t="shared" si="97"/>
        <v>豊北高</v>
      </c>
      <c r="BL199" s="2">
        <f t="shared" si="98"/>
        <v>0</v>
      </c>
      <c r="BM199" s="2">
        <f t="shared" si="99"/>
        <v>2</v>
      </c>
      <c r="BN199" s="126" t="str">
        <f t="shared" si="100"/>
        <v>DNS</v>
      </c>
      <c r="BO199" s="126" t="str">
        <f t="shared" si="101"/>
        <v>DNS</v>
      </c>
    </row>
    <row r="200" spans="1:67" ht="13.5">
      <c r="A200" s="9" t="s">
        <v>95</v>
      </c>
      <c r="B200" s="22"/>
      <c r="C200" s="22"/>
      <c r="D200" s="18" t="s">
        <v>29</v>
      </c>
      <c r="E200" s="19"/>
      <c r="F200" s="124" t="s">
        <v>29</v>
      </c>
      <c r="G200" s="125"/>
      <c r="H200" s="33"/>
      <c r="I200" s="35"/>
      <c r="J200" s="157"/>
      <c r="K200" s="157"/>
      <c r="L200" s="22"/>
      <c r="M200" s="22"/>
      <c r="N200" s="9" t="s">
        <v>95</v>
      </c>
      <c r="O200" s="22"/>
      <c r="P200" s="22"/>
      <c r="Q200" s="18" t="s">
        <v>29</v>
      </c>
      <c r="R200" s="19"/>
      <c r="S200" s="124" t="s">
        <v>29</v>
      </c>
      <c r="T200" s="125"/>
      <c r="U200" s="33"/>
      <c r="V200" s="35"/>
      <c r="W200" s="157"/>
      <c r="X200" s="157"/>
      <c r="AA200" s="43">
        <v>10</v>
      </c>
      <c r="AB200" s="44">
        <v>16</v>
      </c>
      <c r="AC200" s="45">
        <v>17532</v>
      </c>
      <c r="AN200" s="43">
        <v>3</v>
      </c>
      <c r="AO200" s="44" t="s">
        <v>384</v>
      </c>
      <c r="AP200" s="45" t="s">
        <v>383</v>
      </c>
      <c r="AR200" s="127">
        <f t="shared" si="82"/>
        <v>16</v>
      </c>
      <c r="AS200" s="127">
        <f t="shared" si="83"/>
        <v>1459</v>
      </c>
      <c r="AT200" s="128">
        <f t="shared" si="84"/>
        <v>0</v>
      </c>
      <c r="AU200" s="127" t="str">
        <f t="shared" si="85"/>
        <v>安久　尚貴</v>
      </c>
      <c r="AV200" s="127"/>
      <c r="AW200" s="164" t="str">
        <f t="shared" si="86"/>
        <v>安下庄高</v>
      </c>
      <c r="AX200" s="165">
        <f t="shared" si="87"/>
      </c>
      <c r="AY200" s="127">
        <f t="shared" si="88"/>
        <v>0</v>
      </c>
      <c r="AZ200" s="127">
        <f t="shared" si="89"/>
        <v>10</v>
      </c>
      <c r="BA200" s="167">
        <f t="shared" si="90"/>
        <v>17532</v>
      </c>
      <c r="BB200" s="167">
        <f t="shared" si="91"/>
        <v>0</v>
      </c>
      <c r="BC200" s="22"/>
      <c r="BD200" s="22"/>
      <c r="BE200" s="2" t="str">
        <f t="shared" si="92"/>
        <v> </v>
      </c>
      <c r="BF200" s="2">
        <f t="shared" si="93"/>
        <v>2314</v>
      </c>
      <c r="BG200" s="9">
        <f t="shared" si="94"/>
        <v>0</v>
      </c>
      <c r="BH200" s="2" t="str">
        <f t="shared" si="95"/>
        <v>田中　将平</v>
      </c>
      <c r="BJ200" s="124" t="str">
        <f t="shared" si="96"/>
        <v>宇部鴻城高</v>
      </c>
      <c r="BK200" s="168">
        <f t="shared" si="97"/>
      </c>
      <c r="BL200" s="2">
        <f t="shared" si="98"/>
        <v>0</v>
      </c>
      <c r="BM200" s="2">
        <f t="shared" si="99"/>
        <v>3</v>
      </c>
      <c r="BN200" s="126" t="str">
        <f t="shared" si="100"/>
        <v>DNS</v>
      </c>
      <c r="BO200" s="126">
        <f t="shared" si="101"/>
        <v>0</v>
      </c>
    </row>
    <row r="201" spans="1:67" ht="13.5" customHeight="1">
      <c r="A201" s="2">
        <v>15</v>
      </c>
      <c r="B201" s="22">
        <v>1460</v>
      </c>
      <c r="D201" s="18" t="s">
        <v>159</v>
      </c>
      <c r="E201" s="19"/>
      <c r="F201" s="124" t="s">
        <v>98</v>
      </c>
      <c r="G201" s="125"/>
      <c r="I201" s="21" t="str">
        <f t="shared" si="102"/>
        <v> </v>
      </c>
      <c r="J201" s="126" t="str">
        <f t="shared" si="103"/>
        <v>DNS</v>
      </c>
      <c r="K201" s="126"/>
      <c r="N201" s="2">
        <v>15</v>
      </c>
      <c r="O201" s="22">
        <v>1337</v>
      </c>
      <c r="Q201" s="18" t="s">
        <v>160</v>
      </c>
      <c r="R201" s="19"/>
      <c r="S201" s="124" t="s">
        <v>82</v>
      </c>
      <c r="T201" s="125"/>
      <c r="V201" s="21">
        <f t="shared" si="104"/>
        <v>7</v>
      </c>
      <c r="W201" s="126">
        <f t="shared" si="105"/>
        <v>16207</v>
      </c>
      <c r="X201" s="126"/>
      <c r="AA201" s="43">
        <v>7</v>
      </c>
      <c r="AB201" s="44">
        <v>17</v>
      </c>
      <c r="AC201" s="45">
        <v>17541</v>
      </c>
      <c r="AN201" s="43">
        <v>7</v>
      </c>
      <c r="AO201" s="44" t="s">
        <v>384</v>
      </c>
      <c r="AP201" s="45" t="s">
        <v>383</v>
      </c>
      <c r="AR201" s="127">
        <f t="shared" si="82"/>
        <v>17</v>
      </c>
      <c r="AS201" s="127">
        <f t="shared" si="83"/>
        <v>1341</v>
      </c>
      <c r="AT201" s="128">
        <f t="shared" si="84"/>
        <v>1460</v>
      </c>
      <c r="AU201" s="127" t="str">
        <f t="shared" si="85"/>
        <v>野村　大輔</v>
      </c>
      <c r="AV201" s="127"/>
      <c r="AW201" s="164" t="str">
        <f t="shared" si="86"/>
        <v>美祢工高</v>
      </c>
      <c r="AX201" s="165" t="str">
        <f t="shared" si="87"/>
        <v>安下庄高</v>
      </c>
      <c r="AY201" s="127">
        <f t="shared" si="88"/>
        <v>0</v>
      </c>
      <c r="AZ201" s="127">
        <f t="shared" si="89"/>
        <v>7</v>
      </c>
      <c r="BA201" s="167">
        <f t="shared" si="90"/>
        <v>17541</v>
      </c>
      <c r="BB201" s="167" t="str">
        <f t="shared" si="91"/>
        <v>DNS</v>
      </c>
      <c r="BE201" s="2" t="str">
        <f t="shared" si="92"/>
        <v> </v>
      </c>
      <c r="BF201" s="2">
        <f t="shared" si="93"/>
        <v>2097</v>
      </c>
      <c r="BG201" s="9">
        <f t="shared" si="94"/>
        <v>1337</v>
      </c>
      <c r="BH201" s="2" t="str">
        <f t="shared" si="95"/>
        <v>橋本　始樹</v>
      </c>
      <c r="BJ201" s="124" t="str">
        <f t="shared" si="96"/>
        <v>防府西高</v>
      </c>
      <c r="BK201" s="168" t="str">
        <f t="shared" si="97"/>
        <v>美祢工高</v>
      </c>
      <c r="BL201" s="2">
        <f t="shared" si="98"/>
        <v>0</v>
      </c>
      <c r="BM201" s="2">
        <f t="shared" si="99"/>
        <v>7</v>
      </c>
      <c r="BN201" s="126" t="str">
        <f t="shared" si="100"/>
        <v>DNS</v>
      </c>
      <c r="BO201" s="126">
        <f t="shared" si="101"/>
        <v>16207</v>
      </c>
    </row>
    <row r="202" spans="1:67" ht="13.5" customHeight="1">
      <c r="A202" s="2">
        <v>16</v>
      </c>
      <c r="B202" s="22">
        <v>1586</v>
      </c>
      <c r="D202" s="18" t="s">
        <v>161</v>
      </c>
      <c r="E202" s="19"/>
      <c r="F202" s="124" t="s">
        <v>77</v>
      </c>
      <c r="G202" s="125"/>
      <c r="I202" s="21">
        <f t="shared" si="102"/>
        <v>5</v>
      </c>
      <c r="J202" s="126">
        <f t="shared" si="103"/>
        <v>16431</v>
      </c>
      <c r="K202" s="126"/>
      <c r="N202" s="2">
        <v>16</v>
      </c>
      <c r="O202" s="22">
        <v>1339</v>
      </c>
      <c r="Q202" s="18" t="s">
        <v>162</v>
      </c>
      <c r="R202" s="19"/>
      <c r="S202" s="124" t="s">
        <v>82</v>
      </c>
      <c r="T202" s="125"/>
      <c r="V202" s="21">
        <f t="shared" si="104"/>
        <v>12</v>
      </c>
      <c r="W202" s="126">
        <f t="shared" si="105"/>
        <v>16535</v>
      </c>
      <c r="X202" s="126"/>
      <c r="AA202" s="43">
        <v>19</v>
      </c>
      <c r="AB202" s="44">
        <v>18</v>
      </c>
      <c r="AC202" s="45">
        <v>18020</v>
      </c>
      <c r="AN202" s="43">
        <v>8</v>
      </c>
      <c r="AO202" s="44" t="s">
        <v>384</v>
      </c>
      <c r="AP202" s="45" t="s">
        <v>383</v>
      </c>
      <c r="AR202" s="127">
        <f t="shared" si="82"/>
        <v>18</v>
      </c>
      <c r="AS202" s="127">
        <f t="shared" si="83"/>
        <v>2052</v>
      </c>
      <c r="AT202" s="128">
        <f t="shared" si="84"/>
        <v>1586</v>
      </c>
      <c r="AU202" s="127" t="str">
        <f t="shared" si="85"/>
        <v>松本　和成</v>
      </c>
      <c r="AV202" s="127"/>
      <c r="AW202" s="164" t="str">
        <f t="shared" si="86"/>
        <v>多々良高</v>
      </c>
      <c r="AX202" s="165" t="str">
        <f t="shared" si="87"/>
        <v>柳井高</v>
      </c>
      <c r="AY202" s="127">
        <f t="shared" si="88"/>
        <v>0</v>
      </c>
      <c r="AZ202" s="127">
        <f t="shared" si="89"/>
        <v>19</v>
      </c>
      <c r="BA202" s="167">
        <f t="shared" si="90"/>
        <v>18020</v>
      </c>
      <c r="BB202" s="167">
        <f t="shared" si="91"/>
        <v>16431</v>
      </c>
      <c r="BE202" s="2" t="str">
        <f t="shared" si="92"/>
        <v> </v>
      </c>
      <c r="BF202" s="2">
        <f t="shared" si="93"/>
        <v>1543</v>
      </c>
      <c r="BG202" s="9">
        <f t="shared" si="94"/>
        <v>1339</v>
      </c>
      <c r="BH202" s="2" t="str">
        <f t="shared" si="95"/>
        <v>原　裕太郎</v>
      </c>
      <c r="BJ202" s="124" t="str">
        <f t="shared" si="96"/>
        <v>高水高</v>
      </c>
      <c r="BK202" s="168" t="str">
        <f t="shared" si="97"/>
        <v>美祢工高</v>
      </c>
      <c r="BL202" s="2">
        <f t="shared" si="98"/>
        <v>0</v>
      </c>
      <c r="BM202" s="2">
        <f t="shared" si="99"/>
        <v>8</v>
      </c>
      <c r="BN202" s="126" t="str">
        <f t="shared" si="100"/>
        <v>DNS</v>
      </c>
      <c r="BO202" s="126">
        <f t="shared" si="101"/>
        <v>16535</v>
      </c>
    </row>
    <row r="203" spans="1:67" ht="13.5" customHeight="1">
      <c r="A203" s="2">
        <v>17</v>
      </c>
      <c r="B203" s="2">
        <v>1583</v>
      </c>
      <c r="D203" s="18" t="s">
        <v>163</v>
      </c>
      <c r="E203" s="19"/>
      <c r="F203" s="124" t="s">
        <v>77</v>
      </c>
      <c r="G203" s="125"/>
      <c r="I203" s="21">
        <f t="shared" si="102"/>
        <v>19</v>
      </c>
      <c r="J203" s="126">
        <f t="shared" si="103"/>
        <v>18235</v>
      </c>
      <c r="K203" s="126"/>
      <c r="N203" s="2">
        <v>17</v>
      </c>
      <c r="O203" s="2">
        <v>1457</v>
      </c>
      <c r="Q203" s="18" t="s">
        <v>164</v>
      </c>
      <c r="R203" s="19"/>
      <c r="S203" s="124" t="s">
        <v>98</v>
      </c>
      <c r="T203" s="125"/>
      <c r="V203" s="21">
        <f t="shared" si="104"/>
        <v>11</v>
      </c>
      <c r="W203" s="126">
        <f t="shared" si="105"/>
        <v>16366</v>
      </c>
      <c r="X203" s="126"/>
      <c r="AA203" s="43">
        <v>17</v>
      </c>
      <c r="AB203" s="44">
        <v>19</v>
      </c>
      <c r="AC203" s="45">
        <v>18235</v>
      </c>
      <c r="AN203" s="43">
        <v>9</v>
      </c>
      <c r="AO203" s="44" t="s">
        <v>384</v>
      </c>
      <c r="AP203" s="45" t="s">
        <v>383</v>
      </c>
      <c r="AR203" s="127">
        <f t="shared" si="82"/>
        <v>19</v>
      </c>
      <c r="AS203" s="127">
        <f t="shared" si="83"/>
        <v>1583</v>
      </c>
      <c r="AT203" s="128">
        <f t="shared" si="84"/>
        <v>1583</v>
      </c>
      <c r="AU203" s="127" t="str">
        <f t="shared" si="85"/>
        <v>佐々木　慶賀</v>
      </c>
      <c r="AV203" s="127"/>
      <c r="AW203" s="164" t="str">
        <f t="shared" si="86"/>
        <v>柳井高</v>
      </c>
      <c r="AX203" s="165" t="str">
        <f t="shared" si="87"/>
        <v>柳井高</v>
      </c>
      <c r="AY203" s="127">
        <f t="shared" si="88"/>
        <v>0</v>
      </c>
      <c r="AZ203" s="127">
        <f t="shared" si="89"/>
        <v>17</v>
      </c>
      <c r="BA203" s="167">
        <f t="shared" si="90"/>
        <v>18235</v>
      </c>
      <c r="BB203" s="167">
        <f t="shared" si="91"/>
        <v>18235</v>
      </c>
      <c r="BE203" s="2" t="str">
        <f t="shared" si="92"/>
        <v> </v>
      </c>
      <c r="BF203" s="2">
        <f t="shared" si="93"/>
        <v>1309</v>
      </c>
      <c r="BG203" s="9">
        <f t="shared" si="94"/>
        <v>1457</v>
      </c>
      <c r="BH203" s="2" t="str">
        <f t="shared" si="95"/>
        <v>大和　篤史</v>
      </c>
      <c r="BJ203" s="124" t="str">
        <f t="shared" si="96"/>
        <v>萩工高</v>
      </c>
      <c r="BK203" s="168" t="str">
        <f t="shared" si="97"/>
        <v>安下庄高</v>
      </c>
      <c r="BL203" s="2">
        <f t="shared" si="98"/>
        <v>0</v>
      </c>
      <c r="BM203" s="2">
        <f t="shared" si="99"/>
        <v>9</v>
      </c>
      <c r="BN203" s="126" t="str">
        <f t="shared" si="100"/>
        <v>DNS</v>
      </c>
      <c r="BO203" s="126">
        <f t="shared" si="101"/>
        <v>16366</v>
      </c>
    </row>
    <row r="204" spans="1:67" ht="13.5" customHeight="1">
      <c r="A204" s="2">
        <v>18</v>
      </c>
      <c r="B204" s="2">
        <v>1461</v>
      </c>
      <c r="D204" s="18" t="s">
        <v>165</v>
      </c>
      <c r="E204" s="19"/>
      <c r="F204" s="124" t="s">
        <v>98</v>
      </c>
      <c r="G204" s="125"/>
      <c r="I204" s="21" t="str">
        <f t="shared" si="102"/>
        <v> </v>
      </c>
      <c r="J204" s="126" t="str">
        <f t="shared" si="103"/>
        <v>DNS</v>
      </c>
      <c r="K204" s="126"/>
      <c r="N204" s="2">
        <v>18</v>
      </c>
      <c r="O204" s="2">
        <v>1340</v>
      </c>
      <c r="Q204" s="18" t="s">
        <v>166</v>
      </c>
      <c r="R204" s="19"/>
      <c r="S204" s="124" t="s">
        <v>82</v>
      </c>
      <c r="T204" s="125"/>
      <c r="V204" s="21">
        <f t="shared" si="104"/>
        <v>3</v>
      </c>
      <c r="W204" s="126">
        <f t="shared" si="105"/>
        <v>15581</v>
      </c>
      <c r="X204" s="126"/>
      <c r="AA204" s="43">
        <v>12</v>
      </c>
      <c r="AB204" s="44">
        <v>20</v>
      </c>
      <c r="AC204" s="45">
        <v>18505</v>
      </c>
      <c r="AN204" s="43">
        <v>10</v>
      </c>
      <c r="AO204" s="44" t="s">
        <v>384</v>
      </c>
      <c r="AP204" s="45" t="s">
        <v>383</v>
      </c>
      <c r="AR204" s="127">
        <f t="shared" si="82"/>
        <v>20</v>
      </c>
      <c r="AS204" s="127">
        <f t="shared" si="83"/>
        <v>1587</v>
      </c>
      <c r="AT204" s="128">
        <f t="shared" si="84"/>
        <v>1461</v>
      </c>
      <c r="AU204" s="127" t="str">
        <f t="shared" si="85"/>
        <v>坪内　晃</v>
      </c>
      <c r="AV204" s="127"/>
      <c r="AW204" s="164" t="str">
        <f t="shared" si="86"/>
        <v>柳井高</v>
      </c>
      <c r="AX204" s="165" t="str">
        <f t="shared" si="87"/>
        <v>安下庄高</v>
      </c>
      <c r="AY204" s="127">
        <f t="shared" si="88"/>
        <v>0</v>
      </c>
      <c r="AZ204" s="127">
        <f t="shared" si="89"/>
        <v>12</v>
      </c>
      <c r="BA204" s="167">
        <f t="shared" si="90"/>
        <v>18505</v>
      </c>
      <c r="BB204" s="167" t="str">
        <f t="shared" si="91"/>
        <v>DNS</v>
      </c>
      <c r="BE204" s="2" t="str">
        <f t="shared" si="92"/>
        <v> </v>
      </c>
      <c r="BF204" s="2">
        <f t="shared" si="93"/>
        <v>2018</v>
      </c>
      <c r="BG204" s="9">
        <f t="shared" si="94"/>
        <v>1340</v>
      </c>
      <c r="BH204" s="2" t="str">
        <f t="shared" si="95"/>
        <v>宮原　克典</v>
      </c>
      <c r="BJ204" s="124" t="str">
        <f t="shared" si="96"/>
        <v>西京高</v>
      </c>
      <c r="BK204" s="168" t="str">
        <f t="shared" si="97"/>
        <v>美祢工高</v>
      </c>
      <c r="BL204" s="2">
        <f t="shared" si="98"/>
        <v>0</v>
      </c>
      <c r="BM204" s="2">
        <f t="shared" si="99"/>
        <v>10</v>
      </c>
      <c r="BN204" s="126" t="str">
        <f t="shared" si="100"/>
        <v>DNS</v>
      </c>
      <c r="BO204" s="126">
        <f t="shared" si="101"/>
        <v>15581</v>
      </c>
    </row>
    <row r="205" spans="1:67" ht="13.5" customHeight="1">
      <c r="A205" s="2">
        <v>19</v>
      </c>
      <c r="B205" s="2">
        <v>2052</v>
      </c>
      <c r="D205" s="18" t="s">
        <v>167</v>
      </c>
      <c r="E205" s="19"/>
      <c r="F205" s="124" t="s">
        <v>147</v>
      </c>
      <c r="G205" s="125"/>
      <c r="I205" s="21">
        <f t="shared" si="102"/>
        <v>18</v>
      </c>
      <c r="J205" s="126">
        <f t="shared" si="103"/>
        <v>18020</v>
      </c>
      <c r="K205" s="126"/>
      <c r="N205" s="2">
        <v>19</v>
      </c>
      <c r="O205" s="2">
        <v>1344</v>
      </c>
      <c r="Q205" s="18" t="s">
        <v>168</v>
      </c>
      <c r="R205" s="19"/>
      <c r="S205" s="124" t="s">
        <v>82</v>
      </c>
      <c r="T205" s="125"/>
      <c r="V205" s="21">
        <f t="shared" si="104"/>
        <v>8</v>
      </c>
      <c r="W205" s="126">
        <f t="shared" si="105"/>
        <v>16219</v>
      </c>
      <c r="X205" s="126"/>
      <c r="AA205" s="43">
        <v>15</v>
      </c>
      <c r="AB205" s="44" t="s">
        <v>384</v>
      </c>
      <c r="AC205" s="45" t="s">
        <v>383</v>
      </c>
      <c r="AN205" s="43">
        <v>13</v>
      </c>
      <c r="AO205" s="44" t="s">
        <v>384</v>
      </c>
      <c r="AP205" s="45" t="s">
        <v>383</v>
      </c>
      <c r="AR205" s="127" t="str">
        <f t="shared" si="82"/>
        <v> </v>
      </c>
      <c r="AS205" s="127">
        <f t="shared" si="83"/>
        <v>1460</v>
      </c>
      <c r="AT205" s="128">
        <f t="shared" si="84"/>
        <v>2052</v>
      </c>
      <c r="AU205" s="127" t="str">
        <f t="shared" si="85"/>
        <v>河村　竜満</v>
      </c>
      <c r="AV205" s="127"/>
      <c r="AW205" s="164" t="str">
        <f t="shared" si="86"/>
        <v>安下庄高</v>
      </c>
      <c r="AX205" s="165" t="str">
        <f t="shared" si="87"/>
        <v>多々良高</v>
      </c>
      <c r="AY205" s="127">
        <f t="shared" si="88"/>
        <v>0</v>
      </c>
      <c r="AZ205" s="127">
        <f t="shared" si="89"/>
        <v>15</v>
      </c>
      <c r="BA205" s="167" t="str">
        <f t="shared" si="90"/>
        <v>DNS</v>
      </c>
      <c r="BB205" s="167">
        <f t="shared" si="91"/>
        <v>18020</v>
      </c>
      <c r="BE205" s="2" t="str">
        <f t="shared" si="92"/>
        <v> </v>
      </c>
      <c r="BF205" s="2">
        <f t="shared" si="93"/>
        <v>1539</v>
      </c>
      <c r="BG205" s="9">
        <f t="shared" si="94"/>
        <v>1344</v>
      </c>
      <c r="BH205" s="2" t="str">
        <f t="shared" si="95"/>
        <v>吉岡　　徹</v>
      </c>
      <c r="BJ205" s="124" t="str">
        <f t="shared" si="96"/>
        <v>高水高</v>
      </c>
      <c r="BK205" s="168" t="str">
        <f t="shared" si="97"/>
        <v>美祢工高</v>
      </c>
      <c r="BL205" s="2">
        <f t="shared" si="98"/>
        <v>0</v>
      </c>
      <c r="BM205" s="2">
        <f t="shared" si="99"/>
        <v>13</v>
      </c>
      <c r="BN205" s="126" t="str">
        <f t="shared" si="100"/>
        <v>DNS</v>
      </c>
      <c r="BO205" s="126">
        <f t="shared" si="101"/>
        <v>16219</v>
      </c>
    </row>
    <row r="206" spans="1:67" ht="13.5" customHeight="1">
      <c r="A206" s="2">
        <v>20</v>
      </c>
      <c r="B206" s="2">
        <v>1494</v>
      </c>
      <c r="D206" s="18" t="s">
        <v>169</v>
      </c>
      <c r="E206" s="19"/>
      <c r="F206" s="124" t="s">
        <v>104</v>
      </c>
      <c r="G206" s="125"/>
      <c r="I206" s="21">
        <f t="shared" si="102"/>
        <v>6</v>
      </c>
      <c r="J206" s="126">
        <f t="shared" si="103"/>
        <v>16495</v>
      </c>
      <c r="K206" s="126"/>
      <c r="N206" s="2">
        <v>20</v>
      </c>
      <c r="O206" s="2">
        <v>2047</v>
      </c>
      <c r="Q206" s="18" t="s">
        <v>170</v>
      </c>
      <c r="R206" s="19"/>
      <c r="S206" s="124" t="s">
        <v>147</v>
      </c>
      <c r="T206" s="125"/>
      <c r="V206" s="21">
        <f t="shared" si="104"/>
        <v>10</v>
      </c>
      <c r="W206" s="126">
        <f t="shared" si="105"/>
        <v>16336</v>
      </c>
      <c r="X206" s="126"/>
      <c r="AA206" s="43">
        <v>18</v>
      </c>
      <c r="AB206" s="44" t="s">
        <v>384</v>
      </c>
      <c r="AC206" s="45" t="s">
        <v>383</v>
      </c>
      <c r="AN206" s="43">
        <v>14</v>
      </c>
      <c r="AO206" s="44" t="s">
        <v>384</v>
      </c>
      <c r="AP206" s="45" t="s">
        <v>383</v>
      </c>
      <c r="AR206" s="127" t="str">
        <f t="shared" si="82"/>
        <v> </v>
      </c>
      <c r="AS206" s="127">
        <f t="shared" si="83"/>
        <v>1461</v>
      </c>
      <c r="AT206" s="128">
        <f t="shared" si="84"/>
        <v>1494</v>
      </c>
      <c r="AU206" s="127" t="str">
        <f t="shared" si="85"/>
        <v>岡元　大地</v>
      </c>
      <c r="AV206" s="127"/>
      <c r="AW206" s="164" t="str">
        <f t="shared" si="86"/>
        <v>安下庄高</v>
      </c>
      <c r="AX206" s="165" t="str">
        <f t="shared" si="87"/>
        <v>岩国工高</v>
      </c>
      <c r="AY206" s="127">
        <f t="shared" si="88"/>
        <v>0</v>
      </c>
      <c r="AZ206" s="127">
        <f t="shared" si="89"/>
        <v>18</v>
      </c>
      <c r="BA206" s="167" t="str">
        <f t="shared" si="90"/>
        <v>DNS</v>
      </c>
      <c r="BB206" s="167">
        <f t="shared" si="91"/>
        <v>16495</v>
      </c>
      <c r="BE206" s="2" t="str">
        <f t="shared" si="92"/>
        <v> </v>
      </c>
      <c r="BF206" s="2">
        <f t="shared" si="93"/>
        <v>1109</v>
      </c>
      <c r="BG206" s="9">
        <f t="shared" si="94"/>
        <v>2047</v>
      </c>
      <c r="BH206" s="2" t="str">
        <f t="shared" si="95"/>
        <v>池本　拓矢</v>
      </c>
      <c r="BJ206" s="124" t="str">
        <f t="shared" si="96"/>
        <v>豊北高</v>
      </c>
      <c r="BK206" s="168" t="str">
        <f t="shared" si="97"/>
        <v>多々良高</v>
      </c>
      <c r="BL206" s="2">
        <f t="shared" si="98"/>
        <v>0</v>
      </c>
      <c r="BM206" s="2">
        <f t="shared" si="99"/>
        <v>14</v>
      </c>
      <c r="BN206" s="126" t="str">
        <f t="shared" si="100"/>
        <v>DNS</v>
      </c>
      <c r="BO206" s="126">
        <f t="shared" si="101"/>
        <v>16336</v>
      </c>
    </row>
    <row r="207" spans="1:67" ht="13.5" customHeight="1">
      <c r="A207" s="2">
        <v>21</v>
      </c>
      <c r="B207" s="2">
        <v>1496</v>
      </c>
      <c r="D207" s="18" t="s">
        <v>171</v>
      </c>
      <c r="E207" s="19"/>
      <c r="F207" s="124" t="s">
        <v>104</v>
      </c>
      <c r="G207" s="125"/>
      <c r="I207" s="21">
        <f t="shared" si="102"/>
        <v>9</v>
      </c>
      <c r="J207" s="126">
        <f t="shared" si="103"/>
        <v>17033</v>
      </c>
      <c r="K207" s="126"/>
      <c r="N207" s="2">
        <v>21</v>
      </c>
      <c r="O207" s="2">
        <v>1546</v>
      </c>
      <c r="Q207" s="18" t="s">
        <v>172</v>
      </c>
      <c r="R207" s="19"/>
      <c r="S207" s="124" t="s">
        <v>87</v>
      </c>
      <c r="T207" s="125"/>
      <c r="V207" s="21" t="str">
        <f t="shared" si="104"/>
        <v> </v>
      </c>
      <c r="W207" s="126" t="str">
        <f t="shared" si="105"/>
        <v>DNS</v>
      </c>
      <c r="X207" s="126"/>
      <c r="AA207" s="43">
        <v>23</v>
      </c>
      <c r="AB207" s="44" t="s">
        <v>384</v>
      </c>
      <c r="AC207" s="45" t="s">
        <v>383</v>
      </c>
      <c r="AN207" s="43">
        <v>21</v>
      </c>
      <c r="AO207" s="44" t="s">
        <v>384</v>
      </c>
      <c r="AP207" s="45" t="s">
        <v>383</v>
      </c>
      <c r="AR207" s="127" t="str">
        <f t="shared" si="82"/>
        <v> </v>
      </c>
      <c r="AS207" s="127">
        <f t="shared" si="83"/>
        <v>1453</v>
      </c>
      <c r="AT207" s="128">
        <f t="shared" si="84"/>
        <v>1496</v>
      </c>
      <c r="AU207" s="127" t="str">
        <f t="shared" si="85"/>
        <v>是長　明孝</v>
      </c>
      <c r="AV207" s="127"/>
      <c r="AW207" s="164" t="str">
        <f t="shared" si="86"/>
        <v>安下庄高</v>
      </c>
      <c r="AX207" s="165" t="str">
        <f t="shared" si="87"/>
        <v>岩国工高</v>
      </c>
      <c r="AY207" s="127">
        <f t="shared" si="88"/>
        <v>0</v>
      </c>
      <c r="AZ207" s="127">
        <f t="shared" si="89"/>
        <v>23</v>
      </c>
      <c r="BA207" s="167" t="str">
        <f t="shared" si="90"/>
        <v>DNS</v>
      </c>
      <c r="BB207" s="167">
        <f t="shared" si="91"/>
        <v>17033</v>
      </c>
      <c r="BE207" s="2" t="str">
        <f t="shared" si="92"/>
        <v> </v>
      </c>
      <c r="BF207" s="2">
        <f t="shared" si="93"/>
        <v>1546</v>
      </c>
      <c r="BG207" s="9">
        <f t="shared" si="94"/>
        <v>1546</v>
      </c>
      <c r="BH207" s="2" t="str">
        <f t="shared" si="95"/>
        <v>大矢　　透</v>
      </c>
      <c r="BJ207" s="124" t="str">
        <f t="shared" si="96"/>
        <v>高水高</v>
      </c>
      <c r="BK207" s="168" t="str">
        <f t="shared" si="97"/>
        <v>高水高</v>
      </c>
      <c r="BL207" s="2">
        <f t="shared" si="98"/>
        <v>0</v>
      </c>
      <c r="BM207" s="2">
        <f t="shared" si="99"/>
        <v>21</v>
      </c>
      <c r="BN207" s="126" t="str">
        <f t="shared" si="100"/>
        <v>DNS</v>
      </c>
      <c r="BO207" s="126" t="str">
        <f t="shared" si="101"/>
        <v>DNS</v>
      </c>
    </row>
    <row r="208" spans="1:67" ht="13.5" customHeight="1">
      <c r="A208" s="2">
        <v>22</v>
      </c>
      <c r="B208" s="2">
        <v>1505</v>
      </c>
      <c r="D208" s="18" t="s">
        <v>173</v>
      </c>
      <c r="E208" s="19"/>
      <c r="F208" s="124" t="s">
        <v>104</v>
      </c>
      <c r="G208" s="125"/>
      <c r="I208" s="21">
        <f t="shared" si="102"/>
        <v>7</v>
      </c>
      <c r="J208" s="126">
        <f t="shared" si="103"/>
        <v>16526</v>
      </c>
      <c r="K208" s="126"/>
      <c r="N208" s="2">
        <v>22</v>
      </c>
      <c r="O208" s="2">
        <v>1312</v>
      </c>
      <c r="Q208" s="18" t="s">
        <v>174</v>
      </c>
      <c r="R208" s="19"/>
      <c r="S208" s="124" t="s">
        <v>59</v>
      </c>
      <c r="T208" s="125"/>
      <c r="V208" s="21">
        <f t="shared" si="104"/>
        <v>14</v>
      </c>
      <c r="W208" s="126">
        <f t="shared" si="105"/>
        <v>17036</v>
      </c>
      <c r="X208" s="126"/>
      <c r="AA208" s="43">
        <v>111</v>
      </c>
      <c r="AB208" s="44">
        <v>24</v>
      </c>
      <c r="AC208" s="45"/>
      <c r="AN208" s="43">
        <v>111</v>
      </c>
      <c r="AO208" s="44" t="s">
        <v>384</v>
      </c>
      <c r="AP208" s="45"/>
      <c r="AR208" s="127">
        <f t="shared" si="82"/>
        <v>24</v>
      </c>
      <c r="AS208" s="127" t="e">
        <f t="shared" si="83"/>
        <v>#N/A</v>
      </c>
      <c r="AT208" s="128">
        <f t="shared" si="84"/>
        <v>1505</v>
      </c>
      <c r="AU208" s="127" t="e">
        <f t="shared" si="85"/>
        <v>#N/A</v>
      </c>
      <c r="AV208" s="127"/>
      <c r="AW208" s="164" t="e">
        <f t="shared" si="86"/>
        <v>#N/A</v>
      </c>
      <c r="AX208" s="165" t="str">
        <f t="shared" si="87"/>
        <v>岩国工高</v>
      </c>
      <c r="AY208" s="127">
        <f t="shared" si="88"/>
        <v>0</v>
      </c>
      <c r="AZ208" s="127">
        <f t="shared" si="89"/>
        <v>111</v>
      </c>
      <c r="BA208" s="166" t="e">
        <f t="shared" si="90"/>
        <v>#N/A</v>
      </c>
      <c r="BB208" s="166">
        <f t="shared" si="91"/>
        <v>16526</v>
      </c>
      <c r="BE208" s="127" t="str">
        <f t="shared" si="92"/>
        <v> </v>
      </c>
      <c r="BF208" s="127" t="e">
        <f t="shared" si="93"/>
        <v>#N/A</v>
      </c>
      <c r="BG208" s="128">
        <f t="shared" si="94"/>
        <v>1312</v>
      </c>
      <c r="BH208" s="127" t="e">
        <f t="shared" si="95"/>
        <v>#N/A</v>
      </c>
      <c r="BI208" s="127"/>
      <c r="BJ208" s="164" t="e">
        <f t="shared" si="96"/>
        <v>#N/A</v>
      </c>
      <c r="BK208" s="165" t="str">
        <f t="shared" si="97"/>
        <v>萩工高</v>
      </c>
      <c r="BL208" s="127">
        <f t="shared" si="98"/>
        <v>0</v>
      </c>
      <c r="BM208" s="127">
        <f t="shared" si="99"/>
        <v>111</v>
      </c>
      <c r="BN208" s="167" t="e">
        <f t="shared" si="100"/>
        <v>#N/A</v>
      </c>
      <c r="BO208" s="167">
        <f t="shared" si="101"/>
        <v>17036</v>
      </c>
    </row>
    <row r="209" spans="1:67" ht="13.5" customHeight="1">
      <c r="A209" s="2">
        <v>23</v>
      </c>
      <c r="B209" s="2">
        <v>1453</v>
      </c>
      <c r="D209" s="18" t="s">
        <v>175</v>
      </c>
      <c r="E209" s="19"/>
      <c r="F209" s="124" t="s">
        <v>98</v>
      </c>
      <c r="G209" s="125"/>
      <c r="I209" s="21" t="str">
        <f t="shared" si="102"/>
        <v> </v>
      </c>
      <c r="J209" s="126" t="str">
        <f t="shared" si="103"/>
        <v>DNS</v>
      </c>
      <c r="K209" s="126"/>
      <c r="N209" s="2">
        <v>23</v>
      </c>
      <c r="O209" s="2">
        <v>1324</v>
      </c>
      <c r="Q209" s="18" t="s">
        <v>176</v>
      </c>
      <c r="R209" s="19"/>
      <c r="S209" s="124" t="s">
        <v>59</v>
      </c>
      <c r="T209" s="125"/>
      <c r="V209" s="21">
        <f t="shared" si="104"/>
        <v>9</v>
      </c>
      <c r="W209" s="126">
        <f t="shared" si="105"/>
        <v>16252</v>
      </c>
      <c r="X209" s="126"/>
      <c r="AA209" s="43">
        <v>111</v>
      </c>
      <c r="AB209" s="44">
        <v>25</v>
      </c>
      <c r="AC209" s="45"/>
      <c r="AN209" s="43">
        <v>1111</v>
      </c>
      <c r="AO209" s="44" t="s">
        <v>384</v>
      </c>
      <c r="AP209" s="45"/>
      <c r="AR209" s="127">
        <f t="shared" si="82"/>
        <v>24</v>
      </c>
      <c r="AS209" s="127" t="e">
        <f t="shared" si="83"/>
        <v>#N/A</v>
      </c>
      <c r="AT209" s="128">
        <f t="shared" si="84"/>
        <v>1453</v>
      </c>
      <c r="AU209" s="127" t="e">
        <f t="shared" si="85"/>
        <v>#N/A</v>
      </c>
      <c r="AV209" s="127"/>
      <c r="AW209" s="164" t="e">
        <f t="shared" si="86"/>
        <v>#N/A</v>
      </c>
      <c r="AX209" s="165" t="str">
        <f t="shared" si="87"/>
        <v>安下庄高</v>
      </c>
      <c r="AY209" s="127">
        <f t="shared" si="88"/>
        <v>0</v>
      </c>
      <c r="AZ209" s="127">
        <f t="shared" si="89"/>
        <v>111</v>
      </c>
      <c r="BA209" s="166" t="e">
        <f t="shared" si="90"/>
        <v>#N/A</v>
      </c>
      <c r="BB209" s="166" t="str">
        <f t="shared" si="91"/>
        <v>DNS</v>
      </c>
      <c r="BE209" s="127" t="str">
        <f t="shared" si="92"/>
        <v> </v>
      </c>
      <c r="BF209" s="127" t="e">
        <f t="shared" si="93"/>
        <v>#N/A</v>
      </c>
      <c r="BG209" s="128">
        <f t="shared" si="94"/>
        <v>1324</v>
      </c>
      <c r="BH209" s="127" t="e">
        <f t="shared" si="95"/>
        <v>#N/A</v>
      </c>
      <c r="BI209" s="127"/>
      <c r="BJ209" s="164" t="e">
        <f t="shared" si="96"/>
        <v>#N/A</v>
      </c>
      <c r="BK209" s="165" t="str">
        <f t="shared" si="97"/>
        <v>萩工高</v>
      </c>
      <c r="BL209" s="127">
        <f t="shared" si="98"/>
        <v>0</v>
      </c>
      <c r="BM209" s="127">
        <f t="shared" si="99"/>
        <v>1111</v>
      </c>
      <c r="BN209" s="167" t="e">
        <f t="shared" si="100"/>
        <v>#N/A</v>
      </c>
      <c r="BO209" s="167">
        <f t="shared" si="101"/>
        <v>16252</v>
      </c>
    </row>
    <row r="210" spans="1:67" ht="13.5" customHeight="1" hidden="1">
      <c r="A210" s="2">
        <v>24</v>
      </c>
      <c r="D210" s="18" t="s">
        <v>29</v>
      </c>
      <c r="E210" s="19"/>
      <c r="F210" s="124" t="s">
        <v>29</v>
      </c>
      <c r="G210" s="125"/>
      <c r="I210" s="22"/>
      <c r="J210" s="179"/>
      <c r="K210" s="179"/>
      <c r="N210" s="2">
        <v>24</v>
      </c>
      <c r="Q210" s="18" t="s">
        <v>29</v>
      </c>
      <c r="R210" s="19"/>
      <c r="S210" s="124" t="s">
        <v>29</v>
      </c>
      <c r="T210" s="125"/>
      <c r="V210" s="22"/>
      <c r="W210" s="179"/>
      <c r="X210" s="179"/>
      <c r="AA210" s="43"/>
      <c r="AB210" s="44">
        <v>26</v>
      </c>
      <c r="AC210" s="45"/>
      <c r="AN210" s="43"/>
      <c r="AO210" s="44">
        <v>26</v>
      </c>
      <c r="AP210" s="45"/>
      <c r="AU210" s="18"/>
      <c r="AV210" s="19"/>
      <c r="AW210" s="124"/>
      <c r="AX210" s="125"/>
      <c r="AZ210" s="22"/>
      <c r="BA210" s="152"/>
      <c r="BB210" s="152"/>
      <c r="BH210" s="18"/>
      <c r="BI210" s="19"/>
      <c r="BJ210" s="124"/>
      <c r="BK210" s="125"/>
      <c r="BM210" s="22"/>
      <c r="BN210" s="152"/>
      <c r="BO210" s="152"/>
    </row>
    <row r="211" spans="1:67" ht="13.5" hidden="1">
      <c r="A211" s="2">
        <v>26</v>
      </c>
      <c r="D211" s="18" t="s">
        <v>29</v>
      </c>
      <c r="E211" s="19"/>
      <c r="F211" s="124" t="s">
        <v>29</v>
      </c>
      <c r="G211" s="125"/>
      <c r="I211" s="22"/>
      <c r="J211" s="179"/>
      <c r="K211" s="179"/>
      <c r="N211" s="2">
        <v>26</v>
      </c>
      <c r="Q211" s="18" t="s">
        <v>29</v>
      </c>
      <c r="R211" s="19"/>
      <c r="S211" s="124" t="s">
        <v>29</v>
      </c>
      <c r="T211" s="125"/>
      <c r="V211" s="22"/>
      <c r="W211" s="179"/>
      <c r="X211" s="179"/>
      <c r="AA211" s="43"/>
      <c r="AB211" s="44">
        <v>27</v>
      </c>
      <c r="AC211" s="45"/>
      <c r="AN211" s="43"/>
      <c r="AO211" s="44">
        <v>27</v>
      </c>
      <c r="AP211" s="45"/>
      <c r="AU211" s="18"/>
      <c r="AV211" s="19"/>
      <c r="AW211" s="124"/>
      <c r="AX211" s="125"/>
      <c r="AZ211" s="22"/>
      <c r="BA211" s="152"/>
      <c r="BB211" s="152"/>
      <c r="BH211" s="18"/>
      <c r="BI211" s="19"/>
      <c r="BJ211" s="124"/>
      <c r="BK211" s="125"/>
      <c r="BM211" s="22"/>
      <c r="BN211" s="152"/>
      <c r="BO211" s="152"/>
    </row>
    <row r="212" spans="1:67" ht="13.5" hidden="1">
      <c r="A212" s="2">
        <v>27</v>
      </c>
      <c r="D212" s="18" t="s">
        <v>29</v>
      </c>
      <c r="E212" s="19"/>
      <c r="F212" s="124" t="s">
        <v>29</v>
      </c>
      <c r="G212" s="125"/>
      <c r="I212" s="22">
        <v>27</v>
      </c>
      <c r="J212" s="179" t="s">
        <v>16</v>
      </c>
      <c r="K212" s="179"/>
      <c r="N212" s="2">
        <v>27</v>
      </c>
      <c r="Q212" s="18" t="s">
        <v>29</v>
      </c>
      <c r="R212" s="19"/>
      <c r="S212" s="124" t="s">
        <v>29</v>
      </c>
      <c r="T212" s="125"/>
      <c r="V212" s="22"/>
      <c r="W212" s="179"/>
      <c r="X212" s="179"/>
      <c r="AA212" s="43"/>
      <c r="AB212" s="44">
        <v>28</v>
      </c>
      <c r="AC212" s="45"/>
      <c r="AN212" s="43"/>
      <c r="AO212" s="44">
        <v>28</v>
      </c>
      <c r="AP212" s="45"/>
      <c r="AU212" s="18"/>
      <c r="AV212" s="19"/>
      <c r="AW212" s="124"/>
      <c r="AX212" s="125"/>
      <c r="AZ212" s="22"/>
      <c r="BA212" s="152"/>
      <c r="BB212" s="152"/>
      <c r="BH212" s="18"/>
      <c r="BI212" s="19"/>
      <c r="BJ212" s="124"/>
      <c r="BK212" s="125"/>
      <c r="BM212" s="22"/>
      <c r="BN212" s="152"/>
      <c r="BO212" s="152"/>
    </row>
    <row r="213" spans="1:67" ht="13.5" hidden="1">
      <c r="A213" s="2">
        <v>28</v>
      </c>
      <c r="D213" s="18" t="s">
        <v>29</v>
      </c>
      <c r="E213" s="19"/>
      <c r="F213" s="124" t="s">
        <v>29</v>
      </c>
      <c r="G213" s="125"/>
      <c r="I213" s="22">
        <v>28</v>
      </c>
      <c r="J213" s="179" t="s">
        <v>16</v>
      </c>
      <c r="K213" s="179"/>
      <c r="N213" s="2">
        <v>28</v>
      </c>
      <c r="Q213" s="18" t="s">
        <v>29</v>
      </c>
      <c r="R213" s="19"/>
      <c r="S213" s="124" t="s">
        <v>29</v>
      </c>
      <c r="T213" s="125"/>
      <c r="V213" s="22"/>
      <c r="W213" s="179"/>
      <c r="X213" s="179"/>
      <c r="AA213" s="43"/>
      <c r="AB213" s="44">
        <v>29</v>
      </c>
      <c r="AC213" s="45"/>
      <c r="AN213" s="43"/>
      <c r="AO213" s="44">
        <v>29</v>
      </c>
      <c r="AP213" s="45"/>
      <c r="AU213" s="18"/>
      <c r="AV213" s="19"/>
      <c r="AW213" s="124"/>
      <c r="AX213" s="125"/>
      <c r="AZ213" s="22"/>
      <c r="BA213" s="152"/>
      <c r="BB213" s="152"/>
      <c r="BH213" s="18"/>
      <c r="BI213" s="19"/>
      <c r="BJ213" s="124"/>
      <c r="BK213" s="125"/>
      <c r="BM213" s="22"/>
      <c r="BN213" s="152"/>
      <c r="BO213" s="152"/>
    </row>
    <row r="214" spans="1:67" ht="13.5" hidden="1">
      <c r="A214" s="2">
        <v>29</v>
      </c>
      <c r="D214" s="18" t="s">
        <v>29</v>
      </c>
      <c r="E214" s="19"/>
      <c r="F214" s="124" t="s">
        <v>29</v>
      </c>
      <c r="G214" s="125"/>
      <c r="I214" s="22">
        <v>29</v>
      </c>
      <c r="J214" s="179" t="s">
        <v>16</v>
      </c>
      <c r="K214" s="179"/>
      <c r="N214" s="2">
        <v>29</v>
      </c>
      <c r="Q214" s="18" t="s">
        <v>29</v>
      </c>
      <c r="R214" s="19"/>
      <c r="S214" s="124" t="s">
        <v>29</v>
      </c>
      <c r="T214" s="125"/>
      <c r="V214" s="22">
        <v>29</v>
      </c>
      <c r="W214" s="179" t="s">
        <v>16</v>
      </c>
      <c r="X214" s="179"/>
      <c r="AA214" s="43"/>
      <c r="AB214" s="44">
        <v>30</v>
      </c>
      <c r="AC214" s="45"/>
      <c r="AN214" s="43"/>
      <c r="AO214" s="44">
        <v>30</v>
      </c>
      <c r="AP214" s="45"/>
      <c r="AU214" s="18"/>
      <c r="AV214" s="19"/>
      <c r="AW214" s="124"/>
      <c r="AX214" s="125"/>
      <c r="AZ214" s="22"/>
      <c r="BA214" s="152"/>
      <c r="BB214" s="152"/>
      <c r="BH214" s="18"/>
      <c r="BI214" s="19"/>
      <c r="BJ214" s="124"/>
      <c r="BK214" s="125"/>
      <c r="BM214" s="22"/>
      <c r="BN214" s="152"/>
      <c r="BO214" s="152"/>
    </row>
    <row r="215" spans="1:67" ht="13.5" hidden="1">
      <c r="A215" s="2">
        <v>30</v>
      </c>
      <c r="D215" s="18" t="s">
        <v>29</v>
      </c>
      <c r="E215" s="19"/>
      <c r="F215" s="124" t="s">
        <v>29</v>
      </c>
      <c r="G215" s="125"/>
      <c r="I215" s="22">
        <v>30</v>
      </c>
      <c r="J215" s="179" t="s">
        <v>16</v>
      </c>
      <c r="K215" s="179"/>
      <c r="N215" s="2">
        <v>30</v>
      </c>
      <c r="Q215" s="18" t="s">
        <v>29</v>
      </c>
      <c r="R215" s="19"/>
      <c r="S215" s="124" t="s">
        <v>29</v>
      </c>
      <c r="T215" s="125"/>
      <c r="V215" s="22">
        <v>30</v>
      </c>
      <c r="W215" s="179" t="s">
        <v>16</v>
      </c>
      <c r="X215" s="179"/>
      <c r="AA215" s="43"/>
      <c r="AB215" s="44">
        <v>31</v>
      </c>
      <c r="AC215" s="45"/>
      <c r="AN215" s="43"/>
      <c r="AO215" s="44">
        <v>31</v>
      </c>
      <c r="AP215" s="45"/>
      <c r="AU215" s="18"/>
      <c r="AV215" s="19"/>
      <c r="AW215" s="124"/>
      <c r="AX215" s="125"/>
      <c r="AZ215" s="22"/>
      <c r="BA215" s="152"/>
      <c r="BB215" s="152"/>
      <c r="BH215" s="18"/>
      <c r="BI215" s="19"/>
      <c r="BJ215" s="124"/>
      <c r="BK215" s="125"/>
      <c r="BM215" s="22"/>
      <c r="BN215" s="152"/>
      <c r="BO215" s="152"/>
    </row>
    <row r="216" spans="22:67" ht="13.5">
      <c r="V216" s="22"/>
      <c r="W216" s="34"/>
      <c r="X216" s="34"/>
      <c r="AA216" s="43"/>
      <c r="AB216" s="44"/>
      <c r="AC216" s="45"/>
      <c r="AN216" s="43"/>
      <c r="AO216" s="44">
        <v>32</v>
      </c>
      <c r="AP216" s="45"/>
      <c r="BM216" s="22"/>
      <c r="BN216" s="92"/>
      <c r="BO216" s="92"/>
    </row>
    <row r="217" spans="22:67" ht="14.25" thickBot="1">
      <c r="V217" s="22"/>
      <c r="W217" s="34"/>
      <c r="X217" s="34"/>
      <c r="BM217" s="22"/>
      <c r="BN217" s="92"/>
      <c r="BO217" s="92"/>
    </row>
    <row r="218" spans="6:67" ht="13.5">
      <c r="F218" s="148" t="s">
        <v>17</v>
      </c>
      <c r="G218" s="149"/>
      <c r="H218" s="150" t="s">
        <v>9</v>
      </c>
      <c r="I218" s="150"/>
      <c r="J218" s="177" t="s">
        <v>18</v>
      </c>
      <c r="K218" s="178"/>
      <c r="S218" s="148" t="s">
        <v>17</v>
      </c>
      <c r="T218" s="149"/>
      <c r="U218" s="150" t="s">
        <v>9</v>
      </c>
      <c r="V218" s="150"/>
      <c r="W218" s="177" t="s">
        <v>18</v>
      </c>
      <c r="X218" s="178"/>
      <c r="AW218" s="148"/>
      <c r="AX218" s="149"/>
      <c r="AY218" s="150"/>
      <c r="AZ218" s="150"/>
      <c r="BA218" s="146"/>
      <c r="BB218" s="147"/>
      <c r="BJ218" s="148"/>
      <c r="BK218" s="149"/>
      <c r="BL218" s="150"/>
      <c r="BM218" s="150"/>
      <c r="BN218" s="146"/>
      <c r="BO218" s="147"/>
    </row>
    <row r="219" spans="6:67" ht="13.5">
      <c r="F219" s="142" t="s">
        <v>37</v>
      </c>
      <c r="G219" s="143"/>
      <c r="H219" s="136">
        <v>1317</v>
      </c>
      <c r="I219" s="121"/>
      <c r="J219" s="175" t="s">
        <v>391</v>
      </c>
      <c r="K219" s="176"/>
      <c r="S219" s="142" t="s">
        <v>37</v>
      </c>
      <c r="T219" s="143"/>
      <c r="U219" s="136">
        <v>2352</v>
      </c>
      <c r="V219" s="121"/>
      <c r="W219" s="175" t="s">
        <v>401</v>
      </c>
      <c r="X219" s="176"/>
      <c r="AW219" s="142"/>
      <c r="AX219" s="143"/>
      <c r="AY219" s="25"/>
      <c r="AZ219" s="26"/>
      <c r="BA219" s="144"/>
      <c r="BB219" s="145"/>
      <c r="BJ219" s="142"/>
      <c r="BK219" s="143"/>
      <c r="BL219" s="25"/>
      <c r="BM219" s="26"/>
      <c r="BN219" s="144"/>
      <c r="BO219" s="145"/>
    </row>
    <row r="220" spans="6:67" ht="13.5">
      <c r="F220" s="142" t="s">
        <v>40</v>
      </c>
      <c r="G220" s="143"/>
      <c r="H220" s="136">
        <v>1317</v>
      </c>
      <c r="I220" s="121"/>
      <c r="J220" s="175" t="s">
        <v>392</v>
      </c>
      <c r="K220" s="176"/>
      <c r="S220" s="142" t="s">
        <v>40</v>
      </c>
      <c r="T220" s="143"/>
      <c r="U220" s="136">
        <v>2352</v>
      </c>
      <c r="V220" s="121"/>
      <c r="W220" s="175" t="s">
        <v>402</v>
      </c>
      <c r="X220" s="176"/>
      <c r="AW220" s="142"/>
      <c r="AX220" s="143"/>
      <c r="AY220" s="27"/>
      <c r="AZ220" s="28"/>
      <c r="BA220" s="144"/>
      <c r="BB220" s="145"/>
      <c r="BJ220" s="142"/>
      <c r="BK220" s="143"/>
      <c r="BL220" s="27"/>
      <c r="BM220" s="28"/>
      <c r="BN220" s="144"/>
      <c r="BO220" s="145"/>
    </row>
    <row r="221" spans="6:67" ht="13.5">
      <c r="F221" s="138" t="s">
        <v>177</v>
      </c>
      <c r="G221" s="139"/>
      <c r="H221" s="136">
        <v>1317</v>
      </c>
      <c r="I221" s="121"/>
      <c r="J221" s="173" t="s">
        <v>393</v>
      </c>
      <c r="K221" s="174"/>
      <c r="S221" s="138" t="s">
        <v>177</v>
      </c>
      <c r="T221" s="139"/>
      <c r="U221" s="136">
        <v>1547</v>
      </c>
      <c r="V221" s="121"/>
      <c r="W221" s="173" t="s">
        <v>400</v>
      </c>
      <c r="X221" s="174"/>
      <c r="AW221" s="138"/>
      <c r="AX221" s="139"/>
      <c r="AY221" s="25"/>
      <c r="AZ221" s="26"/>
      <c r="BA221" s="140"/>
      <c r="BB221" s="141"/>
      <c r="BJ221" s="138"/>
      <c r="BK221" s="139"/>
      <c r="BL221" s="25"/>
      <c r="BM221" s="26"/>
      <c r="BN221" s="140"/>
      <c r="BO221" s="141"/>
    </row>
    <row r="222" spans="6:67" ht="14.25" thickBot="1">
      <c r="F222" s="108" t="s">
        <v>178</v>
      </c>
      <c r="G222" s="109"/>
      <c r="H222" s="122">
        <v>1579</v>
      </c>
      <c r="I222" s="123"/>
      <c r="J222" s="171" t="s">
        <v>394</v>
      </c>
      <c r="K222" s="172"/>
      <c r="S222" s="108" t="s">
        <v>178</v>
      </c>
      <c r="T222" s="109"/>
      <c r="U222" s="122">
        <v>2079</v>
      </c>
      <c r="V222" s="123"/>
      <c r="W222" s="171" t="s">
        <v>399</v>
      </c>
      <c r="X222" s="172"/>
      <c r="AW222" s="108"/>
      <c r="AX222" s="109"/>
      <c r="AY222" s="31"/>
      <c r="AZ222" s="32"/>
      <c r="BA222" s="110"/>
      <c r="BB222" s="137"/>
      <c r="BJ222" s="108"/>
      <c r="BK222" s="109"/>
      <c r="BL222" s="31"/>
      <c r="BM222" s="32"/>
      <c r="BN222" s="110"/>
      <c r="BO222" s="137"/>
    </row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>
      <c r="AS246" s="2" t="s">
        <v>439</v>
      </c>
    </row>
    <row r="247" spans="2:67" ht="13.5">
      <c r="B247" s="9" t="s">
        <v>119</v>
      </c>
      <c r="C247" s="9"/>
      <c r="I247" s="11"/>
      <c r="J247" s="90"/>
      <c r="K247" s="11"/>
      <c r="O247" s="9" t="s">
        <v>269</v>
      </c>
      <c r="P247" s="9"/>
      <c r="V247" s="11"/>
      <c r="W247" s="33"/>
      <c r="X247" s="33"/>
      <c r="AS247" s="9" t="s">
        <v>274</v>
      </c>
      <c r="AT247" s="9"/>
      <c r="AZ247" s="11"/>
      <c r="BA247" s="90"/>
      <c r="BB247" s="90"/>
      <c r="BF247" s="9"/>
      <c r="BG247" s="9"/>
      <c r="BM247" s="11"/>
      <c r="BN247" s="93"/>
      <c r="BO247" s="93"/>
    </row>
    <row r="248" spans="1:67" ht="13.5">
      <c r="A248" s="15" t="s">
        <v>8</v>
      </c>
      <c r="B248" s="10" t="s">
        <v>9</v>
      </c>
      <c r="C248" s="10"/>
      <c r="D248" s="15" t="s">
        <v>10</v>
      </c>
      <c r="E248" s="15"/>
      <c r="F248" s="10" t="s">
        <v>11</v>
      </c>
      <c r="G248" s="10"/>
      <c r="H248" s="10"/>
      <c r="I248" s="10" t="s">
        <v>12</v>
      </c>
      <c r="J248" s="185" t="s">
        <v>406</v>
      </c>
      <c r="K248" s="185"/>
      <c r="L248" s="3"/>
      <c r="M248" s="3"/>
      <c r="N248" s="15" t="s">
        <v>266</v>
      </c>
      <c r="O248" s="10" t="s">
        <v>9</v>
      </c>
      <c r="P248" s="10"/>
      <c r="Q248" s="15" t="s">
        <v>10</v>
      </c>
      <c r="R248" s="15"/>
      <c r="S248" s="10" t="s">
        <v>11</v>
      </c>
      <c r="T248" s="10"/>
      <c r="U248" s="10"/>
      <c r="V248" s="10"/>
      <c r="W248" s="183" t="s">
        <v>118</v>
      </c>
      <c r="X248" s="183"/>
      <c r="AA248" t="s">
        <v>268</v>
      </c>
      <c r="AB248" t="s">
        <v>12</v>
      </c>
      <c r="AC248" t="s">
        <v>18</v>
      </c>
      <c r="AN248" t="s">
        <v>268</v>
      </c>
      <c r="AO248" t="s">
        <v>12</v>
      </c>
      <c r="AP248" t="s">
        <v>18</v>
      </c>
      <c r="AR248" s="15" t="s">
        <v>266</v>
      </c>
      <c r="AS248" s="10" t="s">
        <v>271</v>
      </c>
      <c r="AT248" s="10" t="str">
        <f>B248</f>
        <v>ナンバー</v>
      </c>
      <c r="AU248" s="15" t="s">
        <v>273</v>
      </c>
      <c r="AV248" s="15" t="str">
        <f>D248</f>
        <v>氏　　名</v>
      </c>
      <c r="AW248" s="10" t="str">
        <f>F248</f>
        <v>所　属/</v>
      </c>
      <c r="AY248" s="10">
        <f>G248</f>
        <v>0</v>
      </c>
      <c r="AZ248" s="46" t="s">
        <v>270</v>
      </c>
      <c r="BA248" s="155" t="str">
        <f>I248</f>
        <v>順位</v>
      </c>
      <c r="BB248" s="155" t="str">
        <f>J248</f>
        <v>　記録　　　　</v>
      </c>
      <c r="BC248" s="3"/>
      <c r="BD248" s="3"/>
      <c r="BE248" s="15"/>
      <c r="BF248" s="10"/>
      <c r="BG248" s="10"/>
      <c r="BH248" s="15"/>
      <c r="BI248" s="15"/>
      <c r="BJ248" s="10"/>
      <c r="BK248" s="10"/>
      <c r="BL248" s="10"/>
      <c r="BM248" s="10"/>
      <c r="BN248" s="162"/>
      <c r="BO248" s="162"/>
    </row>
    <row r="249" spans="1:67" ht="13.5">
      <c r="A249" s="9" t="s">
        <v>53</v>
      </c>
      <c r="B249" s="10"/>
      <c r="C249" s="10"/>
      <c r="D249" s="15"/>
      <c r="E249" s="15"/>
      <c r="F249" s="10"/>
      <c r="G249" s="10"/>
      <c r="H249" s="10"/>
      <c r="I249" s="10"/>
      <c r="J249" s="94"/>
      <c r="K249" s="16"/>
      <c r="L249" s="3"/>
      <c r="M249" s="3"/>
      <c r="N249" s="2">
        <v>1</v>
      </c>
      <c r="O249" s="2">
        <f>AS249</f>
        <v>2008</v>
      </c>
      <c r="Q249" s="2" t="str">
        <f aca="true" t="shared" si="106" ref="Q249:Q256">AU249</f>
        <v>中原　知大</v>
      </c>
      <c r="R249" s="19"/>
      <c r="S249" s="182" t="str">
        <f aca="true" t="shared" si="107" ref="S249:S256">AW249</f>
        <v>西京高</v>
      </c>
      <c r="T249" s="182"/>
      <c r="V249" s="21"/>
      <c r="W249" s="126">
        <f>BA249</f>
        <v>14499</v>
      </c>
      <c r="X249" s="126"/>
      <c r="AA249" s="43">
        <v>2</v>
      </c>
      <c r="AB249" s="44">
        <v>1</v>
      </c>
      <c r="AC249" s="45">
        <v>14499</v>
      </c>
      <c r="AN249" s="43">
        <v>1</v>
      </c>
      <c r="AO249" s="44">
        <v>1</v>
      </c>
      <c r="AP249" s="45"/>
      <c r="AR249" s="2">
        <f>VLOOKUP(AZ249,AA$249:AC$281,2,FALSE)</f>
        <v>1</v>
      </c>
      <c r="AS249" s="2">
        <f>VLOOKUP(AZ249,A$249:K$276,2,FALSE)</f>
        <v>2008</v>
      </c>
      <c r="AT249" s="9">
        <f>B249</f>
        <v>0</v>
      </c>
      <c r="AU249" s="2" t="str">
        <f>VLOOKUP(AZ249,A$249:K$276,4,FALSE)</f>
        <v>中原　知大</v>
      </c>
      <c r="AW249" s="124" t="str">
        <f>VLOOKUP(AZ249,A$249:K$276,6,FALSE)</f>
        <v>西京高</v>
      </c>
      <c r="AX249" s="125">
        <f>F249</f>
        <v>0</v>
      </c>
      <c r="AY249" s="2">
        <f>G249</f>
        <v>0</v>
      </c>
      <c r="AZ249" s="2">
        <f>AA249</f>
        <v>2</v>
      </c>
      <c r="BA249" s="126">
        <f>VLOOKUP(AZ249,A$249:K$276,10,FALSE)</f>
        <v>14499</v>
      </c>
      <c r="BB249" s="126">
        <f>J249</f>
        <v>0</v>
      </c>
      <c r="BC249" s="3"/>
      <c r="BD249" s="3"/>
      <c r="BH249" s="18"/>
      <c r="BI249" s="19"/>
      <c r="BJ249" s="151"/>
      <c r="BK249" s="153"/>
      <c r="BM249" s="22"/>
      <c r="BN249" s="91"/>
      <c r="BO249" s="91"/>
    </row>
    <row r="250" spans="1:67" ht="13.5">
      <c r="A250" s="2">
        <v>1</v>
      </c>
      <c r="B250" s="2">
        <v>1104</v>
      </c>
      <c r="D250" s="18" t="s">
        <v>179</v>
      </c>
      <c r="E250" s="19"/>
      <c r="F250" s="124" t="s">
        <v>65</v>
      </c>
      <c r="G250" s="125"/>
      <c r="I250" s="21">
        <f>IF(AA250="","",VLOOKUP(A250,AA$249:AC$285,2,FALSE))</f>
        <v>6</v>
      </c>
      <c r="J250" s="126">
        <f>IF(AA250="","",VLOOKUP(A250,AA$249:AC$286,3,FALSE))</f>
        <v>15130</v>
      </c>
      <c r="K250" s="126"/>
      <c r="L250" s="22"/>
      <c r="N250" s="2">
        <v>2</v>
      </c>
      <c r="O250" s="2">
        <f aca="true" t="shared" si="108" ref="O250:O256">AS250</f>
        <v>2017</v>
      </c>
      <c r="Q250" s="2" t="str">
        <f t="shared" si="106"/>
        <v>伴　尚宏</v>
      </c>
      <c r="R250" s="19"/>
      <c r="S250" s="182" t="str">
        <f t="shared" si="107"/>
        <v>西京高</v>
      </c>
      <c r="T250" s="182"/>
      <c r="V250" s="21"/>
      <c r="W250" s="126">
        <f aca="true" t="shared" si="109" ref="W250:W256">BA250</f>
        <v>14540</v>
      </c>
      <c r="X250" s="126"/>
      <c r="AA250" s="43">
        <v>10</v>
      </c>
      <c r="AB250" s="44">
        <v>2</v>
      </c>
      <c r="AC250" s="45">
        <v>14540</v>
      </c>
      <c r="AN250" s="43">
        <v>2</v>
      </c>
      <c r="AO250" s="44">
        <v>2</v>
      </c>
      <c r="AP250" s="45"/>
      <c r="AR250" s="2">
        <f aca="true" t="shared" si="110" ref="AR250:AR273">VLOOKUP(AZ250,AA$249:AC$281,2,FALSE)</f>
        <v>2</v>
      </c>
      <c r="AS250" s="2">
        <f aca="true" t="shared" si="111" ref="AS250:AS273">VLOOKUP(AZ250,A$249:K$276,2,FALSE)</f>
        <v>2017</v>
      </c>
      <c r="AT250" s="9">
        <f aca="true" t="shared" si="112" ref="AT250:AT273">B250</f>
        <v>1104</v>
      </c>
      <c r="AU250" s="2" t="str">
        <f aca="true" t="shared" si="113" ref="AU250:AU273">VLOOKUP(AZ250,A$249:K$276,4,FALSE)</f>
        <v>伴　尚宏</v>
      </c>
      <c r="AW250" s="124" t="str">
        <f aca="true" t="shared" si="114" ref="AW250:AW273">VLOOKUP(AZ250,A$249:K$276,6,FALSE)</f>
        <v>西京高</v>
      </c>
      <c r="AX250" s="125" t="str">
        <f aca="true" t="shared" si="115" ref="AX250:AX273">F250</f>
        <v>豊北高</v>
      </c>
      <c r="AY250" s="2">
        <f aca="true" t="shared" si="116" ref="AY250:AY273">G250</f>
        <v>0</v>
      </c>
      <c r="AZ250" s="2">
        <f aca="true" t="shared" si="117" ref="AZ250:AZ273">AA250</f>
        <v>10</v>
      </c>
      <c r="BA250" s="126">
        <f aca="true" t="shared" si="118" ref="BA250:BA273">VLOOKUP(AZ250,A$249:K$276,10,FALSE)</f>
        <v>14540</v>
      </c>
      <c r="BB250" s="126">
        <f aca="true" t="shared" si="119" ref="BB250:BB273">J250</f>
        <v>15130</v>
      </c>
      <c r="BC250" s="22"/>
      <c r="BH250" s="18"/>
      <c r="BI250" s="19"/>
      <c r="BJ250" s="209"/>
      <c r="BK250" s="210"/>
      <c r="BL250" s="22"/>
      <c r="BM250" s="22"/>
      <c r="BN250" s="91"/>
      <c r="BO250" s="91"/>
    </row>
    <row r="251" spans="1:67" ht="13.5" customHeight="1">
      <c r="A251" s="2">
        <v>2</v>
      </c>
      <c r="B251" s="2">
        <v>2008</v>
      </c>
      <c r="D251" s="18" t="s">
        <v>180</v>
      </c>
      <c r="E251" s="19"/>
      <c r="F251" s="124" t="s">
        <v>57</v>
      </c>
      <c r="G251" s="125"/>
      <c r="I251" s="21">
        <f aca="true" t="shared" si="120" ref="I251:I274">IF(AA251="","",VLOOKUP(A251,AA$249:AC$285,2,FALSE))</f>
        <v>1</v>
      </c>
      <c r="J251" s="126">
        <f aca="true" t="shared" si="121" ref="J251:J274">IF(AA251="","",VLOOKUP(A251,AA$249:AC$286,3,FALSE))</f>
        <v>14499</v>
      </c>
      <c r="K251" s="126"/>
      <c r="N251" s="2">
        <v>3</v>
      </c>
      <c r="O251" s="2">
        <f t="shared" si="108"/>
        <v>2004</v>
      </c>
      <c r="Q251" s="2" t="str">
        <f t="shared" si="106"/>
        <v>阪田　衡紀</v>
      </c>
      <c r="R251" s="19"/>
      <c r="S251" s="182" t="str">
        <f t="shared" si="107"/>
        <v>西京高</v>
      </c>
      <c r="T251" s="182"/>
      <c r="U251" s="2">
        <f>+AN181</f>
        <v>0</v>
      </c>
      <c r="V251" s="21"/>
      <c r="W251" s="126">
        <f t="shared" si="109"/>
        <v>14569</v>
      </c>
      <c r="X251" s="126"/>
      <c r="AA251" s="43">
        <v>3</v>
      </c>
      <c r="AB251" s="44">
        <v>3</v>
      </c>
      <c r="AC251" s="45">
        <v>14569</v>
      </c>
      <c r="AN251" s="43">
        <v>3</v>
      </c>
      <c r="AO251" s="44">
        <v>3</v>
      </c>
      <c r="AP251" s="45"/>
      <c r="AR251" s="2">
        <f t="shared" si="110"/>
        <v>3</v>
      </c>
      <c r="AS251" s="2">
        <f t="shared" si="111"/>
        <v>2004</v>
      </c>
      <c r="AT251" s="9">
        <f t="shared" si="112"/>
        <v>2008</v>
      </c>
      <c r="AU251" s="2" t="str">
        <f t="shared" si="113"/>
        <v>阪田　衡紀</v>
      </c>
      <c r="AW251" s="124" t="str">
        <f t="shared" si="114"/>
        <v>西京高</v>
      </c>
      <c r="AX251" s="125" t="str">
        <f t="shared" si="115"/>
        <v>西京高</v>
      </c>
      <c r="AY251" s="2">
        <f t="shared" si="116"/>
        <v>0</v>
      </c>
      <c r="AZ251" s="2">
        <f t="shared" si="117"/>
        <v>3</v>
      </c>
      <c r="BA251" s="126">
        <f t="shared" si="118"/>
        <v>14569</v>
      </c>
      <c r="BB251" s="126">
        <f t="shared" si="119"/>
        <v>14499</v>
      </c>
      <c r="BH251" s="18"/>
      <c r="BI251" s="19"/>
      <c r="BJ251" s="209"/>
      <c r="BK251" s="210"/>
      <c r="BL251" s="22"/>
      <c r="BM251" s="22"/>
      <c r="BN251" s="91"/>
      <c r="BO251" s="91"/>
    </row>
    <row r="252" spans="1:67" ht="13.5" customHeight="1">
      <c r="A252" s="2">
        <v>3</v>
      </c>
      <c r="B252" s="2">
        <v>2004</v>
      </c>
      <c r="D252" s="18" t="s">
        <v>181</v>
      </c>
      <c r="E252" s="19"/>
      <c r="F252" s="124" t="s">
        <v>57</v>
      </c>
      <c r="G252" s="125"/>
      <c r="I252" s="21">
        <f t="shared" si="120"/>
        <v>3</v>
      </c>
      <c r="J252" s="126">
        <f t="shared" si="121"/>
        <v>14569</v>
      </c>
      <c r="K252" s="126"/>
      <c r="N252" s="2">
        <v>4</v>
      </c>
      <c r="O252" s="2">
        <f t="shared" si="108"/>
        <v>1025</v>
      </c>
      <c r="Q252" s="2" t="str">
        <f t="shared" si="106"/>
        <v>金子　幸司</v>
      </c>
      <c r="R252" s="19"/>
      <c r="S252" s="182" t="str">
        <f t="shared" si="107"/>
        <v>下関第一高</v>
      </c>
      <c r="T252" s="182"/>
      <c r="V252" s="21"/>
      <c r="W252" s="126">
        <f t="shared" si="109"/>
        <v>15029</v>
      </c>
      <c r="X252" s="126"/>
      <c r="AA252" s="43">
        <v>4</v>
      </c>
      <c r="AB252" s="44">
        <v>4</v>
      </c>
      <c r="AC252" s="45">
        <v>15029</v>
      </c>
      <c r="AN252" s="43">
        <v>4</v>
      </c>
      <c r="AO252" s="44">
        <v>4</v>
      </c>
      <c r="AP252" s="45"/>
      <c r="AR252" s="2">
        <f t="shared" si="110"/>
        <v>4</v>
      </c>
      <c r="AS252" s="2">
        <f t="shared" si="111"/>
        <v>1025</v>
      </c>
      <c r="AT252" s="9">
        <f t="shared" si="112"/>
        <v>2004</v>
      </c>
      <c r="AU252" s="2" t="str">
        <f t="shared" si="113"/>
        <v>金子　幸司</v>
      </c>
      <c r="AW252" s="124" t="str">
        <f t="shared" si="114"/>
        <v>下関第一高</v>
      </c>
      <c r="AX252" s="125" t="str">
        <f t="shared" si="115"/>
        <v>西京高</v>
      </c>
      <c r="AY252" s="2">
        <f t="shared" si="116"/>
        <v>0</v>
      </c>
      <c r="AZ252" s="2">
        <f t="shared" si="117"/>
        <v>4</v>
      </c>
      <c r="BA252" s="126">
        <f t="shared" si="118"/>
        <v>15029</v>
      </c>
      <c r="BB252" s="126">
        <f t="shared" si="119"/>
        <v>14569</v>
      </c>
      <c r="BH252" s="18"/>
      <c r="BI252" s="19"/>
      <c r="BJ252" s="209"/>
      <c r="BK252" s="210"/>
      <c r="BL252" s="22"/>
      <c r="BM252" s="22"/>
      <c r="BN252" s="91"/>
      <c r="BO252" s="91"/>
    </row>
    <row r="253" spans="1:67" ht="13.5">
      <c r="A253" s="2">
        <v>4</v>
      </c>
      <c r="B253" s="2">
        <v>1025</v>
      </c>
      <c r="D253" s="18" t="s">
        <v>182</v>
      </c>
      <c r="E253" s="19"/>
      <c r="F253" s="124" t="s">
        <v>183</v>
      </c>
      <c r="G253" s="125"/>
      <c r="I253" s="21">
        <f t="shared" si="120"/>
        <v>4</v>
      </c>
      <c r="J253" s="126">
        <f t="shared" si="121"/>
        <v>15029</v>
      </c>
      <c r="K253" s="126"/>
      <c r="N253" s="2">
        <v>5</v>
      </c>
      <c r="O253" s="2">
        <f t="shared" si="108"/>
        <v>2308</v>
      </c>
      <c r="Q253" s="2" t="str">
        <f t="shared" si="106"/>
        <v>江本　嵩至</v>
      </c>
      <c r="R253" s="19"/>
      <c r="S253" s="182" t="str">
        <f t="shared" si="107"/>
        <v>宇部鴻城高</v>
      </c>
      <c r="T253" s="182"/>
      <c r="V253" s="21"/>
      <c r="W253" s="126">
        <f t="shared" si="109"/>
        <v>15035</v>
      </c>
      <c r="X253" s="126"/>
      <c r="AA253" s="43">
        <v>5</v>
      </c>
      <c r="AB253" s="44">
        <v>5</v>
      </c>
      <c r="AC253" s="45">
        <v>15035</v>
      </c>
      <c r="AN253" s="43">
        <v>5</v>
      </c>
      <c r="AO253" s="44">
        <v>5</v>
      </c>
      <c r="AP253" s="45"/>
      <c r="AR253" s="2">
        <f t="shared" si="110"/>
        <v>5</v>
      </c>
      <c r="AS253" s="2">
        <f t="shared" si="111"/>
        <v>2308</v>
      </c>
      <c r="AT253" s="9">
        <f t="shared" si="112"/>
        <v>1025</v>
      </c>
      <c r="AU253" s="2" t="str">
        <f t="shared" si="113"/>
        <v>江本　嵩至</v>
      </c>
      <c r="AW253" s="124" t="str">
        <f t="shared" si="114"/>
        <v>宇部鴻城高</v>
      </c>
      <c r="AX253" s="125" t="str">
        <f t="shared" si="115"/>
        <v>下関第一高</v>
      </c>
      <c r="AY253" s="2">
        <f t="shared" si="116"/>
        <v>0</v>
      </c>
      <c r="AZ253" s="2">
        <f t="shared" si="117"/>
        <v>5</v>
      </c>
      <c r="BA253" s="126">
        <f t="shared" si="118"/>
        <v>15035</v>
      </c>
      <c r="BB253" s="126">
        <f t="shared" si="119"/>
        <v>15029</v>
      </c>
      <c r="BH253" s="18"/>
      <c r="BI253" s="19"/>
      <c r="BJ253" s="209"/>
      <c r="BK253" s="210"/>
      <c r="BL253" s="22"/>
      <c r="BM253" s="22"/>
      <c r="BN253" s="91"/>
      <c r="BO253" s="91"/>
    </row>
    <row r="254" spans="1:67" ht="13.5" customHeight="1">
      <c r="A254" s="2">
        <v>5</v>
      </c>
      <c r="B254" s="2">
        <v>2308</v>
      </c>
      <c r="D254" s="18" t="s">
        <v>184</v>
      </c>
      <c r="E254" s="19"/>
      <c r="F254" s="124" t="s">
        <v>108</v>
      </c>
      <c r="G254" s="125"/>
      <c r="I254" s="21">
        <f t="shared" si="120"/>
        <v>5</v>
      </c>
      <c r="J254" s="126">
        <f t="shared" si="121"/>
        <v>15035</v>
      </c>
      <c r="K254" s="126"/>
      <c r="N254" s="2">
        <v>6</v>
      </c>
      <c r="O254" s="2">
        <f t="shared" si="108"/>
        <v>1104</v>
      </c>
      <c r="Q254" s="2" t="str">
        <f t="shared" si="106"/>
        <v>石川　卓哉</v>
      </c>
      <c r="R254" s="19"/>
      <c r="S254" s="182" t="str">
        <f t="shared" si="107"/>
        <v>豊北高</v>
      </c>
      <c r="T254" s="182"/>
      <c r="V254" s="21"/>
      <c r="W254" s="126">
        <f t="shared" si="109"/>
        <v>15130</v>
      </c>
      <c r="X254" s="126"/>
      <c r="AA254" s="43">
        <v>1</v>
      </c>
      <c r="AB254" s="44">
        <v>6</v>
      </c>
      <c r="AC254" s="45">
        <v>15130</v>
      </c>
      <c r="AN254" s="43">
        <v>6</v>
      </c>
      <c r="AO254" s="44">
        <v>6</v>
      </c>
      <c r="AP254" s="45"/>
      <c r="AR254" s="2">
        <f t="shared" si="110"/>
        <v>6</v>
      </c>
      <c r="AS254" s="2">
        <f t="shared" si="111"/>
        <v>1104</v>
      </c>
      <c r="AT254" s="9">
        <f t="shared" si="112"/>
        <v>2308</v>
      </c>
      <c r="AU254" s="2" t="str">
        <f t="shared" si="113"/>
        <v>石川　卓哉</v>
      </c>
      <c r="AW254" s="124" t="str">
        <f t="shared" si="114"/>
        <v>豊北高</v>
      </c>
      <c r="AX254" s="125" t="str">
        <f t="shared" si="115"/>
        <v>宇部鴻城高</v>
      </c>
      <c r="AY254" s="2">
        <f t="shared" si="116"/>
        <v>0</v>
      </c>
      <c r="AZ254" s="2">
        <f t="shared" si="117"/>
        <v>1</v>
      </c>
      <c r="BA254" s="126">
        <f t="shared" si="118"/>
        <v>15130</v>
      </c>
      <c r="BB254" s="126">
        <f t="shared" si="119"/>
        <v>15035</v>
      </c>
      <c r="BH254" s="18"/>
      <c r="BI254" s="19"/>
      <c r="BJ254" s="209"/>
      <c r="BK254" s="210"/>
      <c r="BL254" s="22"/>
      <c r="BM254" s="22"/>
      <c r="BN254" s="91"/>
      <c r="BO254" s="91"/>
    </row>
    <row r="255" spans="1:67" ht="13.5" customHeight="1">
      <c r="A255" s="2">
        <v>6</v>
      </c>
      <c r="B255" s="2">
        <v>2001</v>
      </c>
      <c r="D255" s="18" t="s">
        <v>185</v>
      </c>
      <c r="E255" s="19"/>
      <c r="F255" s="124" t="s">
        <v>57</v>
      </c>
      <c r="G255" s="125"/>
      <c r="I255" s="21">
        <f t="shared" si="120"/>
        <v>10</v>
      </c>
      <c r="J255" s="126">
        <f t="shared" si="121"/>
        <v>15271</v>
      </c>
      <c r="K255" s="126"/>
      <c r="N255" s="2">
        <v>7</v>
      </c>
      <c r="O255" s="2">
        <f t="shared" si="108"/>
        <v>1536</v>
      </c>
      <c r="Q255" s="2" t="str">
        <f t="shared" si="106"/>
        <v>行本　尚史</v>
      </c>
      <c r="R255" s="19"/>
      <c r="S255" s="182" t="str">
        <f t="shared" si="107"/>
        <v>高水高</v>
      </c>
      <c r="T255" s="182"/>
      <c r="V255" s="21"/>
      <c r="W255" s="126">
        <f t="shared" si="109"/>
        <v>15137</v>
      </c>
      <c r="X255" s="126"/>
      <c r="AA255" s="43">
        <v>17</v>
      </c>
      <c r="AB255" s="44">
        <v>7</v>
      </c>
      <c r="AC255" s="45">
        <v>15137</v>
      </c>
      <c r="AN255" s="43"/>
      <c r="AO255" s="44">
        <v>7</v>
      </c>
      <c r="AP255" s="45"/>
      <c r="AR255" s="2">
        <f t="shared" si="110"/>
        <v>7</v>
      </c>
      <c r="AS255" s="2">
        <f t="shared" si="111"/>
        <v>1536</v>
      </c>
      <c r="AT255" s="9">
        <f t="shared" si="112"/>
        <v>2001</v>
      </c>
      <c r="AU255" s="2" t="str">
        <f t="shared" si="113"/>
        <v>行本　尚史</v>
      </c>
      <c r="AW255" s="124" t="str">
        <f t="shared" si="114"/>
        <v>高水高</v>
      </c>
      <c r="AX255" s="125" t="str">
        <f t="shared" si="115"/>
        <v>西京高</v>
      </c>
      <c r="AY255" s="2">
        <f t="shared" si="116"/>
        <v>0</v>
      </c>
      <c r="AZ255" s="2">
        <f t="shared" si="117"/>
        <v>17</v>
      </c>
      <c r="BA255" s="126">
        <f t="shared" si="118"/>
        <v>15137</v>
      </c>
      <c r="BB255" s="126">
        <f t="shared" si="119"/>
        <v>15271</v>
      </c>
      <c r="BH255" s="18"/>
      <c r="BI255" s="19"/>
      <c r="BJ255" s="209"/>
      <c r="BK255" s="210"/>
      <c r="BL255" s="22"/>
      <c r="BM255" s="22"/>
      <c r="BN255" s="91"/>
      <c r="BO255" s="91"/>
    </row>
    <row r="256" spans="1:67" ht="13.5" customHeight="1">
      <c r="A256" s="2">
        <v>7</v>
      </c>
      <c r="B256" s="2">
        <v>2312</v>
      </c>
      <c r="D256" s="18" t="s">
        <v>186</v>
      </c>
      <c r="E256" s="19"/>
      <c r="F256" s="124" t="s">
        <v>108</v>
      </c>
      <c r="G256" s="125"/>
      <c r="I256" s="21">
        <f t="shared" si="120"/>
        <v>13</v>
      </c>
      <c r="J256" s="126">
        <f t="shared" si="121"/>
        <v>15502</v>
      </c>
      <c r="K256" s="126"/>
      <c r="N256" s="2">
        <v>8</v>
      </c>
      <c r="O256" s="2">
        <f t="shared" si="108"/>
        <v>2002</v>
      </c>
      <c r="Q256" s="2" t="str">
        <f t="shared" si="106"/>
        <v>岡本　直也</v>
      </c>
      <c r="R256" s="19"/>
      <c r="S256" s="182" t="str">
        <f t="shared" si="107"/>
        <v>西京高</v>
      </c>
      <c r="T256" s="182"/>
      <c r="V256" s="38"/>
      <c r="W256" s="126">
        <f t="shared" si="109"/>
        <v>15231</v>
      </c>
      <c r="X256" s="126"/>
      <c r="AA256" s="43">
        <v>8</v>
      </c>
      <c r="AB256" s="44">
        <v>8</v>
      </c>
      <c r="AC256" s="45">
        <v>15231</v>
      </c>
      <c r="AN256" s="43"/>
      <c r="AO256" s="44">
        <v>8</v>
      </c>
      <c r="AP256" s="45"/>
      <c r="AR256" s="2">
        <f t="shared" si="110"/>
        <v>8</v>
      </c>
      <c r="AS256" s="2">
        <f t="shared" si="111"/>
        <v>2002</v>
      </c>
      <c r="AT256" s="9">
        <f t="shared" si="112"/>
        <v>2312</v>
      </c>
      <c r="AU256" s="2" t="str">
        <f t="shared" si="113"/>
        <v>岡本　直也</v>
      </c>
      <c r="AW256" s="124" t="str">
        <f t="shared" si="114"/>
        <v>西京高</v>
      </c>
      <c r="AX256" s="125" t="str">
        <f t="shared" si="115"/>
        <v>宇部鴻城高</v>
      </c>
      <c r="AY256" s="2">
        <f t="shared" si="116"/>
        <v>0</v>
      </c>
      <c r="AZ256" s="2">
        <f t="shared" si="117"/>
        <v>8</v>
      </c>
      <c r="BA256" s="126">
        <f t="shared" si="118"/>
        <v>15231</v>
      </c>
      <c r="BB256" s="126">
        <f t="shared" si="119"/>
        <v>15502</v>
      </c>
      <c r="BH256" s="18"/>
      <c r="BI256" s="19"/>
      <c r="BJ256" s="209"/>
      <c r="BK256" s="210"/>
      <c r="BL256" s="22"/>
      <c r="BM256" s="22"/>
      <c r="BN256" s="152"/>
      <c r="BO256" s="152"/>
    </row>
    <row r="257" spans="1:67" ht="13.5">
      <c r="A257" s="2">
        <v>8</v>
      </c>
      <c r="B257" s="2">
        <v>2002</v>
      </c>
      <c r="D257" s="18" t="s">
        <v>187</v>
      </c>
      <c r="E257" s="19"/>
      <c r="F257" s="124" t="s">
        <v>57</v>
      </c>
      <c r="G257" s="125"/>
      <c r="I257" s="21">
        <f t="shared" si="120"/>
        <v>8</v>
      </c>
      <c r="J257" s="126">
        <f t="shared" si="121"/>
        <v>15231</v>
      </c>
      <c r="K257" s="126"/>
      <c r="Q257" s="18" t="s">
        <v>29</v>
      </c>
      <c r="R257" s="19"/>
      <c r="S257" s="151" t="s">
        <v>29</v>
      </c>
      <c r="T257" s="151" t="s">
        <v>29</v>
      </c>
      <c r="V257" s="22"/>
      <c r="W257" s="179"/>
      <c r="X257" s="179"/>
      <c r="AA257" s="43">
        <v>13</v>
      </c>
      <c r="AB257" s="44">
        <v>9</v>
      </c>
      <c r="AC257" s="45">
        <v>15237</v>
      </c>
      <c r="AN257" s="43"/>
      <c r="AO257" s="44">
        <v>9</v>
      </c>
      <c r="AP257" s="45"/>
      <c r="AR257" s="2">
        <f t="shared" si="110"/>
        <v>9</v>
      </c>
      <c r="AS257" s="2">
        <f t="shared" si="111"/>
        <v>2309</v>
      </c>
      <c r="AT257" s="9">
        <f t="shared" si="112"/>
        <v>2002</v>
      </c>
      <c r="AU257" s="2" t="str">
        <f t="shared" si="113"/>
        <v>内村　崇也</v>
      </c>
      <c r="AW257" s="124" t="str">
        <f t="shared" si="114"/>
        <v>宇部鴻城高</v>
      </c>
      <c r="AX257" s="125" t="str">
        <f t="shared" si="115"/>
        <v>西京高</v>
      </c>
      <c r="AY257" s="2">
        <f t="shared" si="116"/>
        <v>0</v>
      </c>
      <c r="AZ257" s="2">
        <f t="shared" si="117"/>
        <v>13</v>
      </c>
      <c r="BA257" s="126">
        <f t="shared" si="118"/>
        <v>15237</v>
      </c>
      <c r="BB257" s="126">
        <f t="shared" si="119"/>
        <v>15231</v>
      </c>
      <c r="BH257" s="18"/>
      <c r="BI257" s="19"/>
      <c r="BJ257" s="209"/>
      <c r="BK257" s="209"/>
      <c r="BL257" s="22"/>
      <c r="BM257" s="22"/>
      <c r="BN257" s="152"/>
      <c r="BO257" s="152"/>
    </row>
    <row r="258" spans="1:67" ht="13.5" customHeight="1" thickBot="1">
      <c r="A258" s="2">
        <v>9</v>
      </c>
      <c r="B258" s="2">
        <v>2313</v>
      </c>
      <c r="D258" s="18" t="s">
        <v>188</v>
      </c>
      <c r="E258" s="19"/>
      <c r="F258" s="124" t="s">
        <v>108</v>
      </c>
      <c r="G258" s="125"/>
      <c r="I258" s="21" t="str">
        <f t="shared" si="120"/>
        <v> </v>
      </c>
      <c r="J258" s="126" t="str">
        <f t="shared" si="121"/>
        <v>DNS</v>
      </c>
      <c r="K258" s="126"/>
      <c r="Q258" s="18"/>
      <c r="R258" s="19"/>
      <c r="S258" s="151"/>
      <c r="T258" s="151"/>
      <c r="V258" s="22"/>
      <c r="W258" s="179"/>
      <c r="X258" s="179"/>
      <c r="AA258" s="43">
        <v>6</v>
      </c>
      <c r="AB258" s="44">
        <v>10</v>
      </c>
      <c r="AC258" s="45">
        <v>15271</v>
      </c>
      <c r="AN258" s="43"/>
      <c r="AO258" s="44">
        <v>10</v>
      </c>
      <c r="AP258" s="45"/>
      <c r="AR258" s="2">
        <f t="shared" si="110"/>
        <v>10</v>
      </c>
      <c r="AS258" s="2">
        <f t="shared" si="111"/>
        <v>2001</v>
      </c>
      <c r="AT258" s="9">
        <f t="shared" si="112"/>
        <v>2313</v>
      </c>
      <c r="AU258" s="2" t="str">
        <f t="shared" si="113"/>
        <v>岩崎　哲也</v>
      </c>
      <c r="AW258" s="124" t="str">
        <f t="shared" si="114"/>
        <v>西京高</v>
      </c>
      <c r="AX258" s="125" t="str">
        <f t="shared" si="115"/>
        <v>宇部鴻城高</v>
      </c>
      <c r="AY258" s="2">
        <f t="shared" si="116"/>
        <v>0</v>
      </c>
      <c r="AZ258" s="2">
        <f t="shared" si="117"/>
        <v>6</v>
      </c>
      <c r="BA258" s="126">
        <f t="shared" si="118"/>
        <v>15271</v>
      </c>
      <c r="BB258" s="126" t="str">
        <f t="shared" si="119"/>
        <v>DNS</v>
      </c>
      <c r="BH258" s="18"/>
      <c r="BI258" s="19"/>
      <c r="BJ258" s="209"/>
      <c r="BK258" s="209"/>
      <c r="BL258" s="22"/>
      <c r="BM258" s="22"/>
      <c r="BN258" s="152"/>
      <c r="BO258" s="152"/>
    </row>
    <row r="259" spans="1:67" ht="13.5" customHeight="1">
      <c r="A259" s="2">
        <v>10</v>
      </c>
      <c r="B259" s="2">
        <v>2017</v>
      </c>
      <c r="D259" s="18" t="s">
        <v>189</v>
      </c>
      <c r="E259" s="19"/>
      <c r="F259" s="124" t="s">
        <v>57</v>
      </c>
      <c r="G259" s="125"/>
      <c r="I259" s="21">
        <f t="shared" si="120"/>
        <v>2</v>
      </c>
      <c r="J259" s="126">
        <f t="shared" si="121"/>
        <v>14540</v>
      </c>
      <c r="K259" s="126"/>
      <c r="Q259" s="18"/>
      <c r="R259" s="19"/>
      <c r="S259" s="148" t="s">
        <v>17</v>
      </c>
      <c r="T259" s="149"/>
      <c r="U259" s="150" t="s">
        <v>9</v>
      </c>
      <c r="V259" s="150"/>
      <c r="W259" s="177" t="s">
        <v>18</v>
      </c>
      <c r="X259" s="178"/>
      <c r="AA259" s="43">
        <v>23</v>
      </c>
      <c r="AB259" s="44">
        <v>11</v>
      </c>
      <c r="AC259" s="45">
        <v>15281</v>
      </c>
      <c r="AN259" s="43"/>
      <c r="AO259" s="44">
        <v>11</v>
      </c>
      <c r="AP259" s="45"/>
      <c r="AR259" s="2">
        <f t="shared" si="110"/>
        <v>11</v>
      </c>
      <c r="AS259" s="2">
        <f t="shared" si="111"/>
        <v>1338</v>
      </c>
      <c r="AT259" s="9">
        <f t="shared" si="112"/>
        <v>2017</v>
      </c>
      <c r="AU259" s="2" t="str">
        <f t="shared" si="113"/>
        <v>坪内　淳一</v>
      </c>
      <c r="AW259" s="124" t="str">
        <f t="shared" si="114"/>
        <v>美祢工高</v>
      </c>
      <c r="AX259" s="125" t="str">
        <f t="shared" si="115"/>
        <v>西京高</v>
      </c>
      <c r="AY259" s="2">
        <f t="shared" si="116"/>
        <v>0</v>
      </c>
      <c r="AZ259" s="2">
        <f t="shared" si="117"/>
        <v>23</v>
      </c>
      <c r="BA259" s="126">
        <f t="shared" si="118"/>
        <v>15281</v>
      </c>
      <c r="BB259" s="126">
        <f t="shared" si="119"/>
        <v>14540</v>
      </c>
      <c r="BH259" s="18"/>
      <c r="BI259" s="19"/>
      <c r="BJ259" s="160"/>
      <c r="BK259" s="160"/>
      <c r="BL259" s="163"/>
      <c r="BM259" s="163"/>
      <c r="BN259" s="159"/>
      <c r="BO259" s="159"/>
    </row>
    <row r="260" spans="1:67" ht="13.5">
      <c r="A260" s="2">
        <v>11</v>
      </c>
      <c r="B260" s="22">
        <v>2005</v>
      </c>
      <c r="C260" s="22"/>
      <c r="D260" s="18" t="s">
        <v>190</v>
      </c>
      <c r="E260" s="19"/>
      <c r="F260" s="124" t="s">
        <v>57</v>
      </c>
      <c r="G260" s="125"/>
      <c r="H260" s="22"/>
      <c r="I260" s="21">
        <f t="shared" si="120"/>
        <v>12</v>
      </c>
      <c r="J260" s="126">
        <f t="shared" si="121"/>
        <v>15324</v>
      </c>
      <c r="K260" s="126"/>
      <c r="L260" s="22"/>
      <c r="M260" s="22"/>
      <c r="O260" s="22"/>
      <c r="P260" s="22"/>
      <c r="Q260" s="18"/>
      <c r="R260" s="19"/>
      <c r="S260" s="142" t="s">
        <v>37</v>
      </c>
      <c r="T260" s="143"/>
      <c r="U260" s="136">
        <v>1104</v>
      </c>
      <c r="V260" s="121"/>
      <c r="W260" s="175" t="s">
        <v>423</v>
      </c>
      <c r="X260" s="176"/>
      <c r="AA260" s="43">
        <v>11</v>
      </c>
      <c r="AB260" s="44">
        <v>12</v>
      </c>
      <c r="AC260" s="45">
        <v>15324</v>
      </c>
      <c r="AN260" s="43"/>
      <c r="AO260" s="44">
        <v>12</v>
      </c>
      <c r="AP260" s="45"/>
      <c r="AR260" s="2">
        <f t="shared" si="110"/>
        <v>12</v>
      </c>
      <c r="AS260" s="2">
        <f t="shared" si="111"/>
        <v>2005</v>
      </c>
      <c r="AT260" s="9">
        <f t="shared" si="112"/>
        <v>2005</v>
      </c>
      <c r="AU260" s="2" t="str">
        <f t="shared" si="113"/>
        <v>末長　大輝</v>
      </c>
      <c r="AW260" s="124" t="str">
        <f t="shared" si="114"/>
        <v>西京高</v>
      </c>
      <c r="AX260" s="125" t="str">
        <f t="shared" si="115"/>
        <v>西京高</v>
      </c>
      <c r="AY260" s="2">
        <f t="shared" si="116"/>
        <v>0</v>
      </c>
      <c r="AZ260" s="2">
        <f t="shared" si="117"/>
        <v>11</v>
      </c>
      <c r="BA260" s="126">
        <f t="shared" si="118"/>
        <v>15324</v>
      </c>
      <c r="BB260" s="126">
        <f t="shared" si="119"/>
        <v>15324</v>
      </c>
      <c r="BC260" s="22"/>
      <c r="BD260" s="22"/>
      <c r="BF260" s="22"/>
      <c r="BG260" s="22"/>
      <c r="BH260" s="18"/>
      <c r="BI260" s="19"/>
      <c r="BJ260" s="160"/>
      <c r="BK260" s="160"/>
      <c r="BL260" s="41"/>
      <c r="BM260" s="41"/>
      <c r="BN260" s="159"/>
      <c r="BO260" s="159"/>
    </row>
    <row r="261" spans="1:67" ht="13.5">
      <c r="A261" s="2">
        <v>12</v>
      </c>
      <c r="B261" s="22">
        <v>2099</v>
      </c>
      <c r="C261" s="22"/>
      <c r="D261" s="18" t="s">
        <v>191</v>
      </c>
      <c r="E261" s="19"/>
      <c r="F261" s="124" t="s">
        <v>72</v>
      </c>
      <c r="G261" s="125"/>
      <c r="H261" s="22"/>
      <c r="I261" s="21" t="str">
        <f t="shared" si="120"/>
        <v> </v>
      </c>
      <c r="J261" s="126" t="str">
        <f t="shared" si="121"/>
        <v>DNS</v>
      </c>
      <c r="K261" s="126"/>
      <c r="L261" s="22"/>
      <c r="M261" s="22"/>
      <c r="O261" s="22"/>
      <c r="P261" s="22"/>
      <c r="Q261" s="18"/>
      <c r="R261" s="19"/>
      <c r="S261" s="142" t="s">
        <v>40</v>
      </c>
      <c r="T261" s="143"/>
      <c r="U261" s="136">
        <v>1104</v>
      </c>
      <c r="V261" s="121"/>
      <c r="W261" s="175" t="s">
        <v>436</v>
      </c>
      <c r="X261" s="176"/>
      <c r="AA261" s="43">
        <v>7</v>
      </c>
      <c r="AB261" s="44">
        <v>13</v>
      </c>
      <c r="AC261" s="45">
        <v>15502</v>
      </c>
      <c r="AN261" s="43"/>
      <c r="AO261" s="44">
        <v>13</v>
      </c>
      <c r="AP261" s="45"/>
      <c r="AR261" s="2">
        <f t="shared" si="110"/>
        <v>13</v>
      </c>
      <c r="AS261" s="2">
        <f t="shared" si="111"/>
        <v>2312</v>
      </c>
      <c r="AT261" s="9">
        <f t="shared" si="112"/>
        <v>2099</v>
      </c>
      <c r="AU261" s="2" t="str">
        <f t="shared" si="113"/>
        <v>秋本　裕司</v>
      </c>
      <c r="AW261" s="124" t="str">
        <f t="shared" si="114"/>
        <v>宇部鴻城高</v>
      </c>
      <c r="AX261" s="125" t="str">
        <f t="shared" si="115"/>
        <v>防府西高</v>
      </c>
      <c r="AY261" s="2">
        <f t="shared" si="116"/>
        <v>0</v>
      </c>
      <c r="AZ261" s="2">
        <f t="shared" si="117"/>
        <v>7</v>
      </c>
      <c r="BA261" s="126">
        <f t="shared" si="118"/>
        <v>15502</v>
      </c>
      <c r="BB261" s="126" t="str">
        <f t="shared" si="119"/>
        <v>DNS</v>
      </c>
      <c r="BC261" s="22"/>
      <c r="BD261" s="22"/>
      <c r="BF261" s="22"/>
      <c r="BG261" s="22"/>
      <c r="BH261" s="18"/>
      <c r="BI261" s="19"/>
      <c r="BJ261" s="160"/>
      <c r="BK261" s="160"/>
      <c r="BL261" s="41"/>
      <c r="BM261" s="41"/>
      <c r="BN261" s="159"/>
      <c r="BO261" s="159"/>
    </row>
    <row r="262" spans="1:67" ht="13.5" customHeight="1">
      <c r="A262" s="2">
        <v>13</v>
      </c>
      <c r="B262" s="22">
        <v>2309</v>
      </c>
      <c r="C262" s="22"/>
      <c r="D262" s="18" t="s">
        <v>192</v>
      </c>
      <c r="E262" s="19"/>
      <c r="F262" s="124" t="s">
        <v>108</v>
      </c>
      <c r="G262" s="125"/>
      <c r="H262" s="22"/>
      <c r="I262" s="21">
        <f t="shared" si="120"/>
        <v>9</v>
      </c>
      <c r="J262" s="126">
        <f t="shared" si="121"/>
        <v>15237</v>
      </c>
      <c r="K262" s="126"/>
      <c r="L262" s="22"/>
      <c r="M262" s="22"/>
      <c r="O262" s="22"/>
      <c r="P262" s="22"/>
      <c r="Q262" s="18"/>
      <c r="R262" s="19"/>
      <c r="S262" s="138" t="s">
        <v>177</v>
      </c>
      <c r="T262" s="139"/>
      <c r="U262" s="136">
        <v>2008</v>
      </c>
      <c r="V262" s="121"/>
      <c r="W262" s="173" t="s">
        <v>437</v>
      </c>
      <c r="X262" s="174"/>
      <c r="AA262" s="43">
        <v>24</v>
      </c>
      <c r="AB262" s="44">
        <v>14</v>
      </c>
      <c r="AC262" s="45">
        <v>15517</v>
      </c>
      <c r="AN262" s="43"/>
      <c r="AO262" s="44">
        <v>14</v>
      </c>
      <c r="AP262" s="45"/>
      <c r="AR262" s="2">
        <f t="shared" si="110"/>
        <v>14</v>
      </c>
      <c r="AS262" s="2">
        <f t="shared" si="111"/>
        <v>1335</v>
      </c>
      <c r="AT262" s="9">
        <f t="shared" si="112"/>
        <v>2309</v>
      </c>
      <c r="AU262" s="2" t="str">
        <f t="shared" si="113"/>
        <v>孔山　慶太</v>
      </c>
      <c r="AW262" s="124" t="str">
        <f t="shared" si="114"/>
        <v>美祢工高</v>
      </c>
      <c r="AX262" s="125" t="str">
        <f t="shared" si="115"/>
        <v>宇部鴻城高</v>
      </c>
      <c r="AY262" s="2">
        <f t="shared" si="116"/>
        <v>0</v>
      </c>
      <c r="AZ262" s="2">
        <f t="shared" si="117"/>
        <v>24</v>
      </c>
      <c r="BA262" s="126">
        <f t="shared" si="118"/>
        <v>15517</v>
      </c>
      <c r="BB262" s="126">
        <f t="shared" si="119"/>
        <v>15237</v>
      </c>
      <c r="BC262" s="22"/>
      <c r="BD262" s="22"/>
      <c r="BF262" s="22"/>
      <c r="BG262" s="22"/>
      <c r="BH262" s="18"/>
      <c r="BI262" s="19"/>
      <c r="BJ262" s="160"/>
      <c r="BK262" s="160"/>
      <c r="BL262" s="41"/>
      <c r="BM262" s="41"/>
      <c r="BN262" s="159"/>
      <c r="BO262" s="159"/>
    </row>
    <row r="263" spans="1:67" ht="13.5" customHeight="1" thickBot="1">
      <c r="A263" s="2">
        <v>14</v>
      </c>
      <c r="B263" s="22">
        <v>2016</v>
      </c>
      <c r="C263" s="22"/>
      <c r="D263" s="18" t="s">
        <v>193</v>
      </c>
      <c r="E263" s="19"/>
      <c r="F263" s="124" t="s">
        <v>57</v>
      </c>
      <c r="G263" s="125"/>
      <c r="H263" s="22"/>
      <c r="I263" s="21" t="str">
        <f t="shared" si="120"/>
        <v> </v>
      </c>
      <c r="J263" s="126" t="str">
        <f t="shared" si="121"/>
        <v>DNS</v>
      </c>
      <c r="K263" s="126"/>
      <c r="L263" s="22"/>
      <c r="M263" s="22"/>
      <c r="O263" s="22"/>
      <c r="P263" s="22"/>
      <c r="Q263" s="18"/>
      <c r="R263" s="19"/>
      <c r="S263" s="108" t="s">
        <v>178</v>
      </c>
      <c r="T263" s="109"/>
      <c r="U263" s="122">
        <v>2008</v>
      </c>
      <c r="V263" s="123"/>
      <c r="W263" s="171" t="s">
        <v>438</v>
      </c>
      <c r="X263" s="172"/>
      <c r="AA263" s="43">
        <v>21</v>
      </c>
      <c r="AB263" s="44">
        <v>15</v>
      </c>
      <c r="AC263" s="45">
        <v>16082</v>
      </c>
      <c r="AN263" s="43"/>
      <c r="AO263" s="44">
        <v>15</v>
      </c>
      <c r="AP263" s="45"/>
      <c r="AR263" s="2">
        <f t="shared" si="110"/>
        <v>15</v>
      </c>
      <c r="AS263" s="2">
        <f t="shared" si="111"/>
        <v>1111</v>
      </c>
      <c r="AT263" s="9">
        <f t="shared" si="112"/>
        <v>2016</v>
      </c>
      <c r="AU263" s="2" t="str">
        <f t="shared" si="113"/>
        <v>河内　篤樹</v>
      </c>
      <c r="AW263" s="124" t="str">
        <f t="shared" si="114"/>
        <v>豊北高</v>
      </c>
      <c r="AX263" s="125" t="str">
        <f t="shared" si="115"/>
        <v>西京高</v>
      </c>
      <c r="AY263" s="2">
        <f t="shared" si="116"/>
        <v>0</v>
      </c>
      <c r="AZ263" s="2">
        <f t="shared" si="117"/>
        <v>21</v>
      </c>
      <c r="BA263" s="126">
        <f t="shared" si="118"/>
        <v>16082</v>
      </c>
      <c r="BB263" s="126" t="str">
        <f t="shared" si="119"/>
        <v>DNS</v>
      </c>
      <c r="BC263" s="22"/>
      <c r="BD263" s="22"/>
      <c r="BF263" s="22"/>
      <c r="BG263" s="22"/>
      <c r="BH263" s="18"/>
      <c r="BI263" s="19"/>
      <c r="BJ263" s="160"/>
      <c r="BK263" s="160"/>
      <c r="BL263" s="41"/>
      <c r="BM263" s="41"/>
      <c r="BN263" s="159"/>
      <c r="BO263" s="159"/>
    </row>
    <row r="264" spans="1:67" ht="13.5" customHeight="1">
      <c r="A264" s="2">
        <v>15</v>
      </c>
      <c r="B264" s="22">
        <v>1535</v>
      </c>
      <c r="C264" s="22"/>
      <c r="D264" s="18" t="s">
        <v>194</v>
      </c>
      <c r="E264" s="19"/>
      <c r="F264" s="124" t="s">
        <v>87</v>
      </c>
      <c r="G264" s="125"/>
      <c r="H264" s="33"/>
      <c r="I264" s="21" t="str">
        <f t="shared" si="120"/>
        <v> </v>
      </c>
      <c r="J264" s="126" t="str">
        <f t="shared" si="121"/>
        <v>DNS</v>
      </c>
      <c r="K264" s="126"/>
      <c r="L264" s="22"/>
      <c r="M264" s="22"/>
      <c r="O264" s="22"/>
      <c r="P264" s="22"/>
      <c r="Q264" s="18"/>
      <c r="R264" s="19"/>
      <c r="S264" s="19"/>
      <c r="T264" s="19"/>
      <c r="U264" s="14"/>
      <c r="V264" s="12"/>
      <c r="W264" s="30"/>
      <c r="X264" s="30"/>
      <c r="AA264" s="43">
        <v>16</v>
      </c>
      <c r="AB264" s="44">
        <v>16</v>
      </c>
      <c r="AC264" s="45">
        <v>16189</v>
      </c>
      <c r="AN264" s="43"/>
      <c r="AO264" s="44">
        <v>16</v>
      </c>
      <c r="AP264" s="45"/>
      <c r="AR264" s="2">
        <f t="shared" si="110"/>
        <v>16</v>
      </c>
      <c r="AS264" s="2">
        <f t="shared" si="111"/>
        <v>1114</v>
      </c>
      <c r="AT264" s="9">
        <f t="shared" si="112"/>
        <v>1535</v>
      </c>
      <c r="AU264" s="2" t="str">
        <f t="shared" si="113"/>
        <v>福島　敏郎</v>
      </c>
      <c r="AW264" s="124" t="str">
        <f t="shared" si="114"/>
        <v>豊北高</v>
      </c>
      <c r="AX264" s="125" t="str">
        <f t="shared" si="115"/>
        <v>高水高</v>
      </c>
      <c r="AY264" s="2">
        <f t="shared" si="116"/>
        <v>0</v>
      </c>
      <c r="AZ264" s="2">
        <f t="shared" si="117"/>
        <v>16</v>
      </c>
      <c r="BA264" s="126">
        <f t="shared" si="118"/>
        <v>16189</v>
      </c>
      <c r="BB264" s="126" t="str">
        <f t="shared" si="119"/>
        <v>DNS</v>
      </c>
      <c r="BC264" s="22"/>
      <c r="BD264" s="22"/>
      <c r="BF264" s="22"/>
      <c r="BG264" s="22"/>
      <c r="BH264" s="18"/>
      <c r="BI264" s="19"/>
      <c r="BJ264" s="19"/>
      <c r="BK264" s="19"/>
      <c r="BL264" s="14"/>
      <c r="BM264" s="12"/>
      <c r="BN264" s="91"/>
      <c r="BO264" s="91"/>
    </row>
    <row r="265" spans="1:67" ht="13.5" customHeight="1">
      <c r="A265" s="9" t="s">
        <v>95</v>
      </c>
      <c r="D265" s="18" t="s">
        <v>29</v>
      </c>
      <c r="E265" s="19"/>
      <c r="F265" s="124" t="s">
        <v>29</v>
      </c>
      <c r="G265" s="125"/>
      <c r="I265" s="35"/>
      <c r="J265" s="157"/>
      <c r="K265" s="157"/>
      <c r="Q265" s="18"/>
      <c r="R265" s="19"/>
      <c r="S265" s="19"/>
      <c r="T265" s="19"/>
      <c r="U265" s="39"/>
      <c r="V265" s="12"/>
      <c r="W265" s="30"/>
      <c r="X265" s="30"/>
      <c r="AA265" s="43">
        <v>22</v>
      </c>
      <c r="AB265" s="44">
        <v>17</v>
      </c>
      <c r="AC265" s="45">
        <v>16444</v>
      </c>
      <c r="AN265" s="43"/>
      <c r="AO265" s="44">
        <v>17</v>
      </c>
      <c r="AP265" s="45"/>
      <c r="AR265" s="2">
        <f t="shared" si="110"/>
        <v>17</v>
      </c>
      <c r="AS265" s="2">
        <f t="shared" si="111"/>
        <v>1113</v>
      </c>
      <c r="AT265" s="9">
        <f t="shared" si="112"/>
        <v>0</v>
      </c>
      <c r="AU265" s="2" t="str">
        <f t="shared" si="113"/>
        <v>中尾　喜大</v>
      </c>
      <c r="AW265" s="124" t="str">
        <f t="shared" si="114"/>
        <v>豊北高</v>
      </c>
      <c r="AX265" s="125">
        <f t="shared" si="115"/>
      </c>
      <c r="AY265" s="2">
        <f t="shared" si="116"/>
        <v>0</v>
      </c>
      <c r="AZ265" s="2">
        <f t="shared" si="117"/>
        <v>22</v>
      </c>
      <c r="BA265" s="126">
        <f t="shared" si="118"/>
        <v>16444</v>
      </c>
      <c r="BB265" s="126">
        <f t="shared" si="119"/>
        <v>0</v>
      </c>
      <c r="BH265" s="18"/>
      <c r="BI265" s="19"/>
      <c r="BJ265" s="19"/>
      <c r="BK265" s="19"/>
      <c r="BL265" s="39"/>
      <c r="BM265" s="12"/>
      <c r="BN265" s="91"/>
      <c r="BO265" s="91"/>
    </row>
    <row r="266" spans="1:67" ht="13.5" customHeight="1">
      <c r="A266" s="2">
        <v>16</v>
      </c>
      <c r="B266" s="2">
        <v>1114</v>
      </c>
      <c r="D266" s="18" t="s">
        <v>195</v>
      </c>
      <c r="E266" s="19"/>
      <c r="F266" s="124" t="s">
        <v>65</v>
      </c>
      <c r="G266" s="125"/>
      <c r="I266" s="21">
        <f t="shared" si="120"/>
        <v>16</v>
      </c>
      <c r="J266" s="126">
        <f t="shared" si="121"/>
        <v>16189</v>
      </c>
      <c r="K266" s="126"/>
      <c r="Q266" s="18"/>
      <c r="R266" s="19"/>
      <c r="S266" s="19"/>
      <c r="T266" s="19"/>
      <c r="U266" s="39"/>
      <c r="V266" s="12"/>
      <c r="W266" s="30"/>
      <c r="X266" s="30"/>
      <c r="AA266" s="43">
        <v>9</v>
      </c>
      <c r="AB266" s="44" t="s">
        <v>418</v>
      </c>
      <c r="AC266" s="45" t="s">
        <v>421</v>
      </c>
      <c r="AN266" s="43"/>
      <c r="AO266" s="44">
        <v>18</v>
      </c>
      <c r="AP266" s="45"/>
      <c r="AR266" s="2" t="str">
        <f t="shared" si="110"/>
        <v> </v>
      </c>
      <c r="AS266" s="2">
        <f t="shared" si="111"/>
        <v>2313</v>
      </c>
      <c r="AT266" s="9">
        <f t="shared" si="112"/>
        <v>1114</v>
      </c>
      <c r="AU266" s="2" t="str">
        <f t="shared" si="113"/>
        <v>小林　辰矢</v>
      </c>
      <c r="AW266" s="124" t="str">
        <f t="shared" si="114"/>
        <v>宇部鴻城高</v>
      </c>
      <c r="AX266" s="125" t="str">
        <f t="shared" si="115"/>
        <v>豊北高</v>
      </c>
      <c r="AY266" s="2">
        <f t="shared" si="116"/>
        <v>0</v>
      </c>
      <c r="AZ266" s="2">
        <f t="shared" si="117"/>
        <v>9</v>
      </c>
      <c r="BA266" s="126" t="str">
        <f t="shared" si="118"/>
        <v>DNS</v>
      </c>
      <c r="BB266" s="126">
        <f t="shared" si="119"/>
        <v>16189</v>
      </c>
      <c r="BH266" s="18"/>
      <c r="BI266" s="19"/>
      <c r="BJ266" s="19"/>
      <c r="BK266" s="19"/>
      <c r="BL266" s="39"/>
      <c r="BM266" s="12"/>
      <c r="BN266" s="91"/>
      <c r="BO266" s="91"/>
    </row>
    <row r="267" spans="1:67" ht="13.5">
      <c r="A267" s="2">
        <v>17</v>
      </c>
      <c r="B267" s="2">
        <v>1536</v>
      </c>
      <c r="D267" s="18" t="s">
        <v>196</v>
      </c>
      <c r="E267" s="19"/>
      <c r="F267" s="124" t="s">
        <v>87</v>
      </c>
      <c r="G267" s="125"/>
      <c r="I267" s="21">
        <f t="shared" si="120"/>
        <v>7</v>
      </c>
      <c r="J267" s="126">
        <f t="shared" si="121"/>
        <v>15137</v>
      </c>
      <c r="K267" s="126"/>
      <c r="Q267" s="18"/>
      <c r="R267" s="19"/>
      <c r="S267" s="19"/>
      <c r="T267" s="19"/>
      <c r="U267" s="39"/>
      <c r="V267" s="12"/>
      <c r="W267" s="30"/>
      <c r="X267" s="30"/>
      <c r="AA267" s="43">
        <v>12</v>
      </c>
      <c r="AB267" s="44" t="s">
        <v>418</v>
      </c>
      <c r="AC267" s="45" t="s">
        <v>421</v>
      </c>
      <c r="AN267" s="43"/>
      <c r="AO267" s="44">
        <v>19</v>
      </c>
      <c r="AP267" s="45"/>
      <c r="AR267" s="2" t="str">
        <f t="shared" si="110"/>
        <v> </v>
      </c>
      <c r="AS267" s="2">
        <f t="shared" si="111"/>
        <v>2099</v>
      </c>
      <c r="AT267" s="9">
        <f t="shared" si="112"/>
        <v>1536</v>
      </c>
      <c r="AU267" s="2" t="str">
        <f t="shared" si="113"/>
        <v>竹永　和樹</v>
      </c>
      <c r="AW267" s="124" t="str">
        <f t="shared" si="114"/>
        <v>防府西高</v>
      </c>
      <c r="AX267" s="125" t="str">
        <f t="shared" si="115"/>
        <v>高水高</v>
      </c>
      <c r="AY267" s="2">
        <f t="shared" si="116"/>
        <v>0</v>
      </c>
      <c r="AZ267" s="2">
        <f t="shared" si="117"/>
        <v>12</v>
      </c>
      <c r="BA267" s="126" t="str">
        <f t="shared" si="118"/>
        <v>DNS</v>
      </c>
      <c r="BB267" s="126">
        <f t="shared" si="119"/>
        <v>15137</v>
      </c>
      <c r="BH267" s="18"/>
      <c r="BI267" s="19"/>
      <c r="BJ267" s="19"/>
      <c r="BK267" s="19"/>
      <c r="BL267" s="39"/>
      <c r="BM267" s="12"/>
      <c r="BN267" s="91"/>
      <c r="BO267" s="91"/>
    </row>
    <row r="268" spans="1:67" ht="13.5">
      <c r="A268" s="2">
        <v>18</v>
      </c>
      <c r="B268" s="2">
        <v>2003</v>
      </c>
      <c r="D268" s="18" t="s">
        <v>197</v>
      </c>
      <c r="E268" s="19"/>
      <c r="F268" s="124" t="s">
        <v>57</v>
      </c>
      <c r="G268" s="125"/>
      <c r="I268" s="21" t="str">
        <f t="shared" si="120"/>
        <v> </v>
      </c>
      <c r="J268" s="126" t="str">
        <f t="shared" si="121"/>
        <v>DNS</v>
      </c>
      <c r="K268" s="126"/>
      <c r="Q268" s="18"/>
      <c r="R268" s="19"/>
      <c r="S268" s="151"/>
      <c r="T268" s="151"/>
      <c r="V268" s="22"/>
      <c r="W268" s="179"/>
      <c r="X268" s="179"/>
      <c r="AA268" s="43">
        <v>14</v>
      </c>
      <c r="AB268" s="44" t="s">
        <v>418</v>
      </c>
      <c r="AC268" s="45" t="s">
        <v>421</v>
      </c>
      <c r="AN268" s="43"/>
      <c r="AO268" s="44">
        <v>20</v>
      </c>
      <c r="AP268" s="45"/>
      <c r="AR268" s="2" t="str">
        <f t="shared" si="110"/>
        <v> </v>
      </c>
      <c r="AS268" s="2">
        <f t="shared" si="111"/>
        <v>2016</v>
      </c>
      <c r="AT268" s="9">
        <f t="shared" si="112"/>
        <v>2003</v>
      </c>
      <c r="AU268" s="2" t="str">
        <f t="shared" si="113"/>
        <v>石川　潤一</v>
      </c>
      <c r="AW268" s="124" t="str">
        <f t="shared" si="114"/>
        <v>西京高</v>
      </c>
      <c r="AX268" s="125" t="str">
        <f t="shared" si="115"/>
        <v>西京高</v>
      </c>
      <c r="AY268" s="2">
        <f t="shared" si="116"/>
        <v>0</v>
      </c>
      <c r="AZ268" s="2">
        <f t="shared" si="117"/>
        <v>14</v>
      </c>
      <c r="BA268" s="126" t="str">
        <f t="shared" si="118"/>
        <v>DNS</v>
      </c>
      <c r="BB268" s="126" t="str">
        <f t="shared" si="119"/>
        <v>DNS</v>
      </c>
      <c r="BH268" s="18"/>
      <c r="BI268" s="19"/>
      <c r="BJ268" s="151"/>
      <c r="BK268" s="151"/>
      <c r="BM268" s="22"/>
      <c r="BN268" s="152"/>
      <c r="BO268" s="152"/>
    </row>
    <row r="269" spans="1:67" ht="13.5">
      <c r="A269" s="2">
        <v>19</v>
      </c>
      <c r="B269" s="2">
        <v>2006</v>
      </c>
      <c r="D269" s="18" t="s">
        <v>198</v>
      </c>
      <c r="E269" s="19"/>
      <c r="F269" s="124" t="s">
        <v>57</v>
      </c>
      <c r="G269" s="125"/>
      <c r="I269" s="21" t="str">
        <f t="shared" si="120"/>
        <v> </v>
      </c>
      <c r="J269" s="126" t="str">
        <f t="shared" si="121"/>
        <v>DNS</v>
      </c>
      <c r="K269" s="126"/>
      <c r="Q269" s="18"/>
      <c r="R269" s="19"/>
      <c r="S269" s="151"/>
      <c r="T269" s="151"/>
      <c r="V269" s="22"/>
      <c r="W269" s="179"/>
      <c r="X269" s="179"/>
      <c r="AA269" s="43">
        <v>15</v>
      </c>
      <c r="AB269" s="44" t="s">
        <v>418</v>
      </c>
      <c r="AC269" s="45" t="s">
        <v>421</v>
      </c>
      <c r="AN269" s="43"/>
      <c r="AO269" s="44">
        <v>21</v>
      </c>
      <c r="AP269" s="45"/>
      <c r="AR269" s="2" t="str">
        <f t="shared" si="110"/>
        <v> </v>
      </c>
      <c r="AS269" s="2">
        <f t="shared" si="111"/>
        <v>1535</v>
      </c>
      <c r="AT269" s="9">
        <f t="shared" si="112"/>
        <v>2006</v>
      </c>
      <c r="AU269" s="2" t="str">
        <f t="shared" si="113"/>
        <v>村上　雄士</v>
      </c>
      <c r="AW269" s="124" t="str">
        <f t="shared" si="114"/>
        <v>高水高</v>
      </c>
      <c r="AX269" s="125" t="str">
        <f t="shared" si="115"/>
        <v>西京高</v>
      </c>
      <c r="AY269" s="2">
        <f t="shared" si="116"/>
        <v>0</v>
      </c>
      <c r="AZ269" s="2">
        <f t="shared" si="117"/>
        <v>15</v>
      </c>
      <c r="BA269" s="126" t="str">
        <f t="shared" si="118"/>
        <v>DNS</v>
      </c>
      <c r="BB269" s="126" t="str">
        <f t="shared" si="119"/>
        <v>DNS</v>
      </c>
      <c r="BH269" s="18"/>
      <c r="BI269" s="19"/>
      <c r="BJ269" s="151"/>
      <c r="BK269" s="151"/>
      <c r="BM269" s="22"/>
      <c r="BN269" s="152"/>
      <c r="BO269" s="152"/>
    </row>
    <row r="270" spans="1:67" ht="13.5" customHeight="1">
      <c r="A270" s="2">
        <v>20</v>
      </c>
      <c r="B270" s="2">
        <v>2019</v>
      </c>
      <c r="D270" s="18" t="s">
        <v>199</v>
      </c>
      <c r="E270" s="19"/>
      <c r="F270" s="124" t="s">
        <v>57</v>
      </c>
      <c r="G270" s="125"/>
      <c r="I270" s="21" t="str">
        <f t="shared" si="120"/>
        <v> </v>
      </c>
      <c r="J270" s="126" t="str">
        <f t="shared" si="121"/>
        <v>DNS</v>
      </c>
      <c r="K270" s="126"/>
      <c r="Q270" s="18"/>
      <c r="R270" s="19"/>
      <c r="S270" s="151"/>
      <c r="T270" s="151"/>
      <c r="V270" s="22"/>
      <c r="W270" s="179"/>
      <c r="X270" s="179"/>
      <c r="AA270" s="43">
        <v>18</v>
      </c>
      <c r="AB270" s="44" t="s">
        <v>418</v>
      </c>
      <c r="AC270" s="45" t="s">
        <v>421</v>
      </c>
      <c r="AN270" s="43"/>
      <c r="AO270" s="44">
        <v>22</v>
      </c>
      <c r="AP270" s="45"/>
      <c r="AR270" s="2" t="str">
        <f t="shared" si="110"/>
        <v> </v>
      </c>
      <c r="AS270" s="2">
        <f t="shared" si="111"/>
        <v>2003</v>
      </c>
      <c r="AT270" s="9">
        <f t="shared" si="112"/>
        <v>2019</v>
      </c>
      <c r="AU270" s="2" t="str">
        <f t="shared" si="113"/>
        <v>熊野　祐貴</v>
      </c>
      <c r="AW270" s="124" t="str">
        <f t="shared" si="114"/>
        <v>西京高</v>
      </c>
      <c r="AX270" s="125" t="str">
        <f t="shared" si="115"/>
        <v>西京高</v>
      </c>
      <c r="AY270" s="2">
        <f t="shared" si="116"/>
        <v>0</v>
      </c>
      <c r="AZ270" s="2">
        <f t="shared" si="117"/>
        <v>18</v>
      </c>
      <c r="BA270" s="126" t="str">
        <f t="shared" si="118"/>
        <v>DNS</v>
      </c>
      <c r="BB270" s="126" t="str">
        <f t="shared" si="119"/>
        <v>DNS</v>
      </c>
      <c r="BH270" s="18"/>
      <c r="BI270" s="19"/>
      <c r="BJ270" s="151"/>
      <c r="BK270" s="151"/>
      <c r="BM270" s="22"/>
      <c r="BN270" s="152"/>
      <c r="BO270" s="152"/>
    </row>
    <row r="271" spans="1:67" ht="13.5" customHeight="1">
      <c r="A271" s="2">
        <v>21</v>
      </c>
      <c r="B271" s="2">
        <v>1111</v>
      </c>
      <c r="D271" s="18" t="s">
        <v>200</v>
      </c>
      <c r="E271" s="19"/>
      <c r="F271" s="124" t="s">
        <v>65</v>
      </c>
      <c r="G271" s="125"/>
      <c r="I271" s="21">
        <f t="shared" si="120"/>
        <v>15</v>
      </c>
      <c r="J271" s="126">
        <f t="shared" si="121"/>
        <v>16082</v>
      </c>
      <c r="K271" s="126"/>
      <c r="Q271" s="18"/>
      <c r="R271" s="19"/>
      <c r="S271" s="151"/>
      <c r="T271" s="151"/>
      <c r="V271" s="22"/>
      <c r="W271" s="179"/>
      <c r="X271" s="179"/>
      <c r="AA271" s="43">
        <v>19</v>
      </c>
      <c r="AB271" s="44" t="s">
        <v>418</v>
      </c>
      <c r="AC271" s="45" t="s">
        <v>421</v>
      </c>
      <c r="AN271" s="43"/>
      <c r="AO271" s="44">
        <v>23</v>
      </c>
      <c r="AP271" s="45"/>
      <c r="AR271" s="2" t="str">
        <f t="shared" si="110"/>
        <v> </v>
      </c>
      <c r="AS271" s="2">
        <f t="shared" si="111"/>
        <v>2006</v>
      </c>
      <c r="AT271" s="9">
        <f t="shared" si="112"/>
        <v>1111</v>
      </c>
      <c r="AU271" s="2" t="str">
        <f t="shared" si="113"/>
        <v>高木　正典</v>
      </c>
      <c r="AW271" s="124" t="str">
        <f t="shared" si="114"/>
        <v>西京高</v>
      </c>
      <c r="AX271" s="125" t="str">
        <f t="shared" si="115"/>
        <v>豊北高</v>
      </c>
      <c r="AY271" s="2">
        <f t="shared" si="116"/>
        <v>0</v>
      </c>
      <c r="AZ271" s="2">
        <f t="shared" si="117"/>
        <v>19</v>
      </c>
      <c r="BA271" s="126" t="str">
        <f t="shared" si="118"/>
        <v>DNS</v>
      </c>
      <c r="BB271" s="126">
        <f t="shared" si="119"/>
        <v>16082</v>
      </c>
      <c r="BH271" s="18"/>
      <c r="BI271" s="19"/>
      <c r="BJ271" s="151"/>
      <c r="BK271" s="151"/>
      <c r="BM271" s="22"/>
      <c r="BN271" s="152"/>
      <c r="BO271" s="152"/>
    </row>
    <row r="272" spans="1:67" ht="13.5" customHeight="1">
      <c r="A272" s="2">
        <v>22</v>
      </c>
      <c r="B272" s="2">
        <v>1113</v>
      </c>
      <c r="D272" s="18" t="s">
        <v>201</v>
      </c>
      <c r="E272" s="19"/>
      <c r="F272" s="124" t="s">
        <v>65</v>
      </c>
      <c r="G272" s="125"/>
      <c r="I272" s="21">
        <f t="shared" si="120"/>
        <v>17</v>
      </c>
      <c r="J272" s="126">
        <f t="shared" si="121"/>
        <v>16444</v>
      </c>
      <c r="K272" s="126"/>
      <c r="Q272" s="18"/>
      <c r="R272" s="19"/>
      <c r="S272" s="151"/>
      <c r="T272" s="151"/>
      <c r="V272" s="22"/>
      <c r="W272" s="179"/>
      <c r="X272" s="179"/>
      <c r="AA272" s="43">
        <v>20</v>
      </c>
      <c r="AB272" s="44" t="s">
        <v>418</v>
      </c>
      <c r="AC272" s="45" t="s">
        <v>421</v>
      </c>
      <c r="AN272" s="43"/>
      <c r="AO272" s="44">
        <v>24</v>
      </c>
      <c r="AP272" s="45"/>
      <c r="AR272" s="2" t="str">
        <f t="shared" si="110"/>
        <v> </v>
      </c>
      <c r="AS272" s="2">
        <f t="shared" si="111"/>
        <v>2019</v>
      </c>
      <c r="AT272" s="9">
        <f t="shared" si="112"/>
        <v>1113</v>
      </c>
      <c r="AU272" s="2" t="str">
        <f t="shared" si="113"/>
        <v>山根　弘成</v>
      </c>
      <c r="AW272" s="124" t="str">
        <f t="shared" si="114"/>
        <v>西京高</v>
      </c>
      <c r="AX272" s="125" t="str">
        <f t="shared" si="115"/>
        <v>豊北高</v>
      </c>
      <c r="AY272" s="2">
        <f t="shared" si="116"/>
        <v>0</v>
      </c>
      <c r="AZ272" s="2">
        <f t="shared" si="117"/>
        <v>20</v>
      </c>
      <c r="BA272" s="126" t="str">
        <f t="shared" si="118"/>
        <v>DNS</v>
      </c>
      <c r="BB272" s="126">
        <f t="shared" si="119"/>
        <v>16444</v>
      </c>
      <c r="BH272" s="18"/>
      <c r="BI272" s="19"/>
      <c r="BJ272" s="151"/>
      <c r="BK272" s="151"/>
      <c r="BM272" s="22"/>
      <c r="BN272" s="152"/>
      <c r="BO272" s="152"/>
    </row>
    <row r="273" spans="1:67" ht="13.5" customHeight="1">
      <c r="A273" s="2">
        <v>23</v>
      </c>
      <c r="B273" s="2">
        <v>1338</v>
      </c>
      <c r="D273" s="18" t="s">
        <v>202</v>
      </c>
      <c r="E273" s="19"/>
      <c r="F273" s="124" t="s">
        <v>82</v>
      </c>
      <c r="G273" s="125"/>
      <c r="I273" s="21">
        <f t="shared" si="120"/>
        <v>11</v>
      </c>
      <c r="J273" s="126">
        <f t="shared" si="121"/>
        <v>15281</v>
      </c>
      <c r="K273" s="126"/>
      <c r="Q273" s="18"/>
      <c r="R273" s="19"/>
      <c r="S273" s="151"/>
      <c r="T273" s="151"/>
      <c r="V273" s="22"/>
      <c r="W273" s="179"/>
      <c r="X273" s="179"/>
      <c r="AA273" s="43">
        <v>111</v>
      </c>
      <c r="AB273" s="44"/>
      <c r="AC273" s="45"/>
      <c r="AN273" s="43"/>
      <c r="AO273" s="44">
        <v>25</v>
      </c>
      <c r="AP273" s="45"/>
      <c r="AR273" s="2">
        <f t="shared" si="110"/>
        <v>0</v>
      </c>
      <c r="AS273" s="127" t="e">
        <f t="shared" si="111"/>
        <v>#N/A</v>
      </c>
      <c r="AT273" s="128">
        <f t="shared" si="112"/>
        <v>1338</v>
      </c>
      <c r="AU273" s="127" t="e">
        <f t="shared" si="113"/>
        <v>#N/A</v>
      </c>
      <c r="AV273" s="127"/>
      <c r="AW273" s="164" t="e">
        <f t="shared" si="114"/>
        <v>#N/A</v>
      </c>
      <c r="AX273" s="165" t="str">
        <f t="shared" si="115"/>
        <v>美祢工高</v>
      </c>
      <c r="AY273" s="127">
        <f t="shared" si="116"/>
        <v>0</v>
      </c>
      <c r="AZ273" s="127">
        <f t="shared" si="117"/>
        <v>111</v>
      </c>
      <c r="BA273" s="167" t="e">
        <f t="shared" si="118"/>
        <v>#N/A</v>
      </c>
      <c r="BB273" s="167">
        <f t="shared" si="119"/>
        <v>15281</v>
      </c>
      <c r="BH273" s="18"/>
      <c r="BI273" s="19"/>
      <c r="BJ273" s="151"/>
      <c r="BK273" s="151"/>
      <c r="BM273" s="22"/>
      <c r="BN273" s="152"/>
      <c r="BO273" s="152"/>
    </row>
    <row r="274" spans="1:67" ht="13.5">
      <c r="A274" s="2">
        <v>24</v>
      </c>
      <c r="B274" s="2">
        <v>1335</v>
      </c>
      <c r="D274" s="18" t="s">
        <v>203</v>
      </c>
      <c r="E274" s="19"/>
      <c r="F274" s="124" t="s">
        <v>82</v>
      </c>
      <c r="G274" s="125"/>
      <c r="I274" s="21">
        <f t="shared" si="120"/>
        <v>14</v>
      </c>
      <c r="J274" s="126">
        <f t="shared" si="121"/>
        <v>15517</v>
      </c>
      <c r="K274" s="126"/>
      <c r="Q274" s="18"/>
      <c r="R274" s="19"/>
      <c r="S274" s="151"/>
      <c r="T274" s="151"/>
      <c r="V274" s="22"/>
      <c r="W274" s="179"/>
      <c r="X274" s="179"/>
      <c r="AA274" s="43">
        <v>1111</v>
      </c>
      <c r="AB274" s="44"/>
      <c r="AC274" s="45"/>
      <c r="AN274" s="43"/>
      <c r="AO274" s="44">
        <v>26</v>
      </c>
      <c r="AP274" s="45"/>
      <c r="AU274" s="18"/>
      <c r="AV274" s="19"/>
      <c r="AW274" s="124"/>
      <c r="AX274" s="125"/>
      <c r="AZ274" s="22"/>
      <c r="BA274" s="152"/>
      <c r="BB274" s="152"/>
      <c r="BH274" s="18"/>
      <c r="BI274" s="19"/>
      <c r="BJ274" s="151"/>
      <c r="BK274" s="151"/>
      <c r="BM274" s="22"/>
      <c r="BN274" s="152"/>
      <c r="BO274" s="152"/>
    </row>
    <row r="275" spans="4:67" ht="13.5" hidden="1">
      <c r="D275" s="18" t="s">
        <v>29</v>
      </c>
      <c r="E275" s="19"/>
      <c r="F275" s="124" t="s">
        <v>29</v>
      </c>
      <c r="G275" s="125"/>
      <c r="I275" s="22"/>
      <c r="J275" s="179"/>
      <c r="K275" s="179"/>
      <c r="Q275" s="18"/>
      <c r="R275" s="19"/>
      <c r="S275" s="151"/>
      <c r="T275" s="151"/>
      <c r="V275" s="22"/>
      <c r="W275" s="179"/>
      <c r="X275" s="179"/>
      <c r="AA275" s="43"/>
      <c r="AB275" s="44">
        <v>27</v>
      </c>
      <c r="AC275" s="45"/>
      <c r="AN275" s="43"/>
      <c r="AO275" s="44">
        <v>27</v>
      </c>
      <c r="AP275" s="45"/>
      <c r="AU275" s="18"/>
      <c r="AV275" s="19"/>
      <c r="AW275" s="124"/>
      <c r="AX275" s="125"/>
      <c r="AZ275" s="22"/>
      <c r="BA275" s="152"/>
      <c r="BB275" s="152"/>
      <c r="BH275" s="18"/>
      <c r="BI275" s="19"/>
      <c r="BJ275" s="151"/>
      <c r="BK275" s="151"/>
      <c r="BM275" s="22"/>
      <c r="BN275" s="152"/>
      <c r="BO275" s="152"/>
    </row>
    <row r="276" spans="4:67" ht="13.5" customHeight="1" hidden="1">
      <c r="D276" s="18" t="s">
        <v>29</v>
      </c>
      <c r="E276" s="19"/>
      <c r="F276" s="124" t="s">
        <v>29</v>
      </c>
      <c r="G276" s="125"/>
      <c r="I276" s="21">
        <v>27</v>
      </c>
      <c r="J276" s="187" t="s">
        <v>16</v>
      </c>
      <c r="K276" s="187"/>
      <c r="Q276" s="18"/>
      <c r="R276" s="19"/>
      <c r="S276" s="151"/>
      <c r="T276" s="151"/>
      <c r="V276" s="22"/>
      <c r="W276" s="179"/>
      <c r="X276" s="179"/>
      <c r="AA276" s="43"/>
      <c r="AB276" s="44">
        <v>28</v>
      </c>
      <c r="AC276" s="45"/>
      <c r="AN276" s="43"/>
      <c r="AO276" s="44">
        <v>28</v>
      </c>
      <c r="AP276" s="45"/>
      <c r="AU276" s="18"/>
      <c r="AV276" s="19"/>
      <c r="AW276" s="124"/>
      <c r="AX276" s="125"/>
      <c r="AZ276" s="21"/>
      <c r="BA276" s="154"/>
      <c r="BB276" s="154"/>
      <c r="BH276" s="18"/>
      <c r="BI276" s="19"/>
      <c r="BJ276" s="151"/>
      <c r="BK276" s="151"/>
      <c r="BM276" s="22"/>
      <c r="BN276" s="152"/>
      <c r="BO276" s="152"/>
    </row>
    <row r="277" spans="4:67" ht="13.5" hidden="1">
      <c r="D277" s="18" t="s">
        <v>29</v>
      </c>
      <c r="E277" s="19"/>
      <c r="F277" s="124" t="s">
        <v>29</v>
      </c>
      <c r="G277" s="125"/>
      <c r="I277" s="21">
        <v>28</v>
      </c>
      <c r="J277" s="187" t="s">
        <v>16</v>
      </c>
      <c r="K277" s="187"/>
      <c r="Q277" s="18"/>
      <c r="R277" s="19"/>
      <c r="S277" s="151"/>
      <c r="T277" s="151"/>
      <c r="V277" s="22"/>
      <c r="W277" s="179"/>
      <c r="X277" s="179"/>
      <c r="AA277" s="43"/>
      <c r="AB277" s="44">
        <v>29</v>
      </c>
      <c r="AC277" s="45"/>
      <c r="AN277" s="43"/>
      <c r="AO277" s="44">
        <v>29</v>
      </c>
      <c r="AP277" s="45"/>
      <c r="AU277" s="18"/>
      <c r="AV277" s="19"/>
      <c r="AW277" s="124"/>
      <c r="AX277" s="125"/>
      <c r="AZ277" s="21"/>
      <c r="BA277" s="154"/>
      <c r="BB277" s="154"/>
      <c r="BH277" s="18"/>
      <c r="BI277" s="19"/>
      <c r="BJ277" s="151"/>
      <c r="BK277" s="151"/>
      <c r="BM277" s="22"/>
      <c r="BN277" s="152"/>
      <c r="BO277" s="152"/>
    </row>
    <row r="278" spans="4:67" ht="13.5" customHeight="1" hidden="1">
      <c r="D278" s="18" t="s">
        <v>29</v>
      </c>
      <c r="E278" s="19"/>
      <c r="F278" s="124" t="s">
        <v>29</v>
      </c>
      <c r="G278" s="125"/>
      <c r="I278" s="21">
        <v>29</v>
      </c>
      <c r="J278" s="187" t="s">
        <v>16</v>
      </c>
      <c r="K278" s="187"/>
      <c r="Q278" s="18"/>
      <c r="R278" s="19"/>
      <c r="S278" s="151"/>
      <c r="T278" s="151"/>
      <c r="V278" s="22"/>
      <c r="W278" s="179"/>
      <c r="X278" s="179"/>
      <c r="AA278" s="43"/>
      <c r="AB278" s="44">
        <v>30</v>
      </c>
      <c r="AC278" s="45"/>
      <c r="AN278" s="43"/>
      <c r="AO278" s="44">
        <v>30</v>
      </c>
      <c r="AP278" s="45"/>
      <c r="AU278" s="18"/>
      <c r="AV278" s="19"/>
      <c r="AW278" s="124"/>
      <c r="AX278" s="125"/>
      <c r="AZ278" s="21"/>
      <c r="BA278" s="154"/>
      <c r="BB278" s="154"/>
      <c r="BH278" s="18"/>
      <c r="BI278" s="19"/>
      <c r="BJ278" s="151"/>
      <c r="BK278" s="151"/>
      <c r="BM278" s="22"/>
      <c r="BN278" s="152"/>
      <c r="BO278" s="152"/>
    </row>
    <row r="279" spans="4:67" ht="13.5" customHeight="1" hidden="1">
      <c r="D279" s="18" t="s">
        <v>29</v>
      </c>
      <c r="E279" s="19"/>
      <c r="F279" s="151" t="s">
        <v>29</v>
      </c>
      <c r="G279" s="153"/>
      <c r="I279" s="22"/>
      <c r="J279" s="179"/>
      <c r="K279" s="179"/>
      <c r="Q279" s="18"/>
      <c r="R279" s="19"/>
      <c r="S279" s="151"/>
      <c r="T279" s="151"/>
      <c r="V279" s="22"/>
      <c r="W279" s="179"/>
      <c r="X279" s="179"/>
      <c r="AA279" s="43"/>
      <c r="AB279" s="44">
        <v>31</v>
      </c>
      <c r="AC279" s="45"/>
      <c r="AN279" s="43"/>
      <c r="AO279" s="44">
        <v>31</v>
      </c>
      <c r="AP279" s="45"/>
      <c r="AU279" s="18"/>
      <c r="AV279" s="19"/>
      <c r="AW279" s="151"/>
      <c r="AX279" s="153"/>
      <c r="AZ279" s="22"/>
      <c r="BA279" s="152"/>
      <c r="BB279" s="152"/>
      <c r="BH279" s="18"/>
      <c r="BI279" s="19"/>
      <c r="BJ279" s="151"/>
      <c r="BK279" s="151"/>
      <c r="BM279" s="22"/>
      <c r="BN279" s="152"/>
      <c r="BO279" s="152"/>
    </row>
    <row r="280" spans="9:67" ht="13.5" hidden="1">
      <c r="I280" s="22"/>
      <c r="J280" s="92"/>
      <c r="K280" s="34"/>
      <c r="L280" s="22"/>
      <c r="V280" s="22"/>
      <c r="W280" s="34"/>
      <c r="X280" s="34"/>
      <c r="AA280" s="43"/>
      <c r="AB280" s="44">
        <v>32</v>
      </c>
      <c r="AC280" s="45"/>
      <c r="AN280" s="43"/>
      <c r="AO280" s="44">
        <v>32</v>
      </c>
      <c r="AP280" s="45"/>
      <c r="AZ280" s="22"/>
      <c r="BA280" s="92"/>
      <c r="BB280" s="92"/>
      <c r="BC280" s="22"/>
      <c r="BM280" s="22"/>
      <c r="BN280" s="92"/>
      <c r="BO280" s="92"/>
    </row>
    <row r="281" spans="22:67" ht="13.5" hidden="1">
      <c r="V281" s="22"/>
      <c r="W281" s="34"/>
      <c r="X281" s="34"/>
      <c r="BM281" s="22"/>
      <c r="BN281" s="92"/>
      <c r="BO281" s="92"/>
    </row>
    <row r="282" spans="1:54" ht="13.5" hidden="1">
      <c r="A282" s="9" t="s">
        <v>3</v>
      </c>
      <c r="B282" s="9"/>
      <c r="C282" s="9"/>
      <c r="I282" s="11"/>
      <c r="J282" s="93"/>
      <c r="K282" s="33"/>
      <c r="AR282" s="9"/>
      <c r="AS282" s="9"/>
      <c r="AT282" s="9"/>
      <c r="AZ282" s="11"/>
      <c r="BA282" s="93"/>
      <c r="BB282" s="93"/>
    </row>
    <row r="283" spans="1:54" ht="13.5" hidden="1">
      <c r="A283" s="15" t="s">
        <v>8</v>
      </c>
      <c r="B283" s="10" t="s">
        <v>9</v>
      </c>
      <c r="C283" s="10"/>
      <c r="D283" s="15" t="s">
        <v>10</v>
      </c>
      <c r="E283" s="15"/>
      <c r="F283" s="10" t="s">
        <v>11</v>
      </c>
      <c r="G283" s="10"/>
      <c r="H283" s="10"/>
      <c r="I283" s="10" t="s">
        <v>12</v>
      </c>
      <c r="J283" s="183" t="s">
        <v>118</v>
      </c>
      <c r="K283" s="183"/>
      <c r="AR283" s="15"/>
      <c r="AS283" s="10"/>
      <c r="AT283" s="10"/>
      <c r="AU283" s="15"/>
      <c r="AV283" s="15"/>
      <c r="AW283" s="10"/>
      <c r="AX283" s="10"/>
      <c r="AY283" s="10"/>
      <c r="AZ283" s="10"/>
      <c r="BA283" s="162"/>
      <c r="BB283" s="162"/>
    </row>
    <row r="284" spans="1:54" ht="13.5" hidden="1">
      <c r="A284" s="2">
        <v>1</v>
      </c>
      <c r="D284" s="18" t="s">
        <v>29</v>
      </c>
      <c r="E284" s="19"/>
      <c r="F284" s="151" t="s">
        <v>29</v>
      </c>
      <c r="G284" s="153"/>
      <c r="I284" s="21"/>
      <c r="J284" s="188"/>
      <c r="K284" s="188"/>
      <c r="AU284" s="18"/>
      <c r="AV284" s="19"/>
      <c r="AW284" s="151"/>
      <c r="AX284" s="153"/>
      <c r="AZ284" s="21"/>
      <c r="BA284" s="126"/>
      <c r="BB284" s="126"/>
    </row>
    <row r="285" spans="1:54" ht="13.5" hidden="1">
      <c r="A285" s="2">
        <v>2</v>
      </c>
      <c r="D285" s="18" t="s">
        <v>29</v>
      </c>
      <c r="E285" s="19"/>
      <c r="F285" s="151" t="s">
        <v>29</v>
      </c>
      <c r="G285" s="153"/>
      <c r="I285" s="21"/>
      <c r="J285" s="188"/>
      <c r="K285" s="188"/>
      <c r="AU285" s="18"/>
      <c r="AV285" s="19"/>
      <c r="AW285" s="151"/>
      <c r="AX285" s="153"/>
      <c r="AZ285" s="21"/>
      <c r="BA285" s="126"/>
      <c r="BB285" s="126"/>
    </row>
    <row r="286" spans="1:54" ht="13.5" hidden="1">
      <c r="A286" s="2">
        <v>3</v>
      </c>
      <c r="D286" s="18" t="s">
        <v>29</v>
      </c>
      <c r="E286" s="19"/>
      <c r="F286" s="151" t="s">
        <v>29</v>
      </c>
      <c r="G286" s="153"/>
      <c r="I286" s="21"/>
      <c r="J286" s="188"/>
      <c r="K286" s="188"/>
      <c r="AU286" s="18"/>
      <c r="AV286" s="19"/>
      <c r="AW286" s="151"/>
      <c r="AX286" s="153"/>
      <c r="AZ286" s="21"/>
      <c r="BA286" s="126"/>
      <c r="BB286" s="126"/>
    </row>
    <row r="287" spans="1:54" ht="13.5" hidden="1">
      <c r="A287" s="2">
        <v>4</v>
      </c>
      <c r="D287" s="18" t="s">
        <v>29</v>
      </c>
      <c r="E287" s="19"/>
      <c r="F287" s="151" t="s">
        <v>29</v>
      </c>
      <c r="G287" s="153"/>
      <c r="I287" s="21"/>
      <c r="J287" s="188"/>
      <c r="K287" s="188"/>
      <c r="AU287" s="18"/>
      <c r="AV287" s="19"/>
      <c r="AW287" s="151"/>
      <c r="AX287" s="153"/>
      <c r="AZ287" s="21"/>
      <c r="BA287" s="126"/>
      <c r="BB287" s="126"/>
    </row>
    <row r="288" spans="1:54" ht="13.5" hidden="1">
      <c r="A288" s="2">
        <v>5</v>
      </c>
      <c r="D288" s="18" t="s">
        <v>29</v>
      </c>
      <c r="E288" s="19"/>
      <c r="F288" s="151" t="s">
        <v>29</v>
      </c>
      <c r="G288" s="153"/>
      <c r="I288" s="21"/>
      <c r="J288" s="188"/>
      <c r="K288" s="188"/>
      <c r="AU288" s="18"/>
      <c r="AV288" s="19"/>
      <c r="AW288" s="151"/>
      <c r="AX288" s="153"/>
      <c r="AZ288" s="21"/>
      <c r="BA288" s="126"/>
      <c r="BB288" s="126"/>
    </row>
    <row r="289" spans="1:54" ht="13.5" hidden="1">
      <c r="A289" s="2">
        <v>6</v>
      </c>
      <c r="D289" s="18" t="s">
        <v>29</v>
      </c>
      <c r="E289" s="19"/>
      <c r="F289" s="151" t="s">
        <v>29</v>
      </c>
      <c r="G289" s="153"/>
      <c r="I289" s="21"/>
      <c r="J289" s="188"/>
      <c r="K289" s="188"/>
      <c r="AU289" s="18"/>
      <c r="AV289" s="19"/>
      <c r="AW289" s="151"/>
      <c r="AX289" s="153"/>
      <c r="AZ289" s="21"/>
      <c r="BA289" s="126"/>
      <c r="BB289" s="126"/>
    </row>
    <row r="290" spans="1:54" ht="13.5" hidden="1">
      <c r="A290" s="2">
        <v>7</v>
      </c>
      <c r="D290" s="18" t="s">
        <v>29</v>
      </c>
      <c r="E290" s="19"/>
      <c r="F290" s="151" t="s">
        <v>29</v>
      </c>
      <c r="G290" s="153"/>
      <c r="I290" s="21"/>
      <c r="J290" s="188"/>
      <c r="K290" s="188"/>
      <c r="AU290" s="18"/>
      <c r="AV290" s="19"/>
      <c r="AW290" s="151"/>
      <c r="AX290" s="153"/>
      <c r="AZ290" s="21"/>
      <c r="BA290" s="126"/>
      <c r="BB290" s="126"/>
    </row>
    <row r="291" spans="1:54" ht="13.5" hidden="1">
      <c r="A291" s="2">
        <v>8</v>
      </c>
      <c r="D291" s="18" t="s">
        <v>29</v>
      </c>
      <c r="E291" s="19"/>
      <c r="F291" s="151" t="s">
        <v>29</v>
      </c>
      <c r="G291" s="153"/>
      <c r="I291" s="21"/>
      <c r="J291" s="188"/>
      <c r="K291" s="188"/>
      <c r="AU291" s="18"/>
      <c r="AV291" s="19"/>
      <c r="AW291" s="151"/>
      <c r="AX291" s="153"/>
      <c r="AZ291" s="21"/>
      <c r="BA291" s="126"/>
      <c r="BB291" s="126"/>
    </row>
    <row r="292" spans="4:54" ht="13.5">
      <c r="D292" s="18"/>
      <c r="E292" s="19"/>
      <c r="F292" s="19"/>
      <c r="G292"/>
      <c r="I292" s="22"/>
      <c r="J292" s="36"/>
      <c r="K292" s="36"/>
      <c r="AU292" s="18"/>
      <c r="AV292" s="19"/>
      <c r="AW292" s="19"/>
      <c r="AX292"/>
      <c r="AZ292" s="22"/>
      <c r="BA292" s="95"/>
      <c r="BB292" s="95"/>
    </row>
    <row r="294" spans="6:54" ht="13.5" hidden="1">
      <c r="F294" s="148" t="s">
        <v>17</v>
      </c>
      <c r="G294" s="149"/>
      <c r="H294" s="150" t="s">
        <v>9</v>
      </c>
      <c r="I294" s="150"/>
      <c r="J294" s="177" t="s">
        <v>18</v>
      </c>
      <c r="K294" s="178"/>
      <c r="AW294" s="148"/>
      <c r="AX294" s="149"/>
      <c r="AY294" s="150"/>
      <c r="AZ294" s="150"/>
      <c r="BA294" s="146"/>
      <c r="BB294" s="147"/>
    </row>
    <row r="295" spans="6:54" ht="13.5" hidden="1">
      <c r="F295" s="142" t="s">
        <v>37</v>
      </c>
      <c r="G295" s="143"/>
      <c r="H295" s="25"/>
      <c r="I295" s="26"/>
      <c r="J295" s="175" t="s">
        <v>22</v>
      </c>
      <c r="K295" s="176"/>
      <c r="AW295" s="142"/>
      <c r="AX295" s="143"/>
      <c r="AY295" s="25"/>
      <c r="AZ295" s="26"/>
      <c r="BA295" s="144"/>
      <c r="BB295" s="145"/>
    </row>
    <row r="296" spans="6:54" ht="13.5" hidden="1">
      <c r="F296" s="142" t="s">
        <v>40</v>
      </c>
      <c r="G296" s="143"/>
      <c r="H296" s="27"/>
      <c r="I296" s="28"/>
      <c r="J296" s="175" t="s">
        <v>22</v>
      </c>
      <c r="K296" s="176"/>
      <c r="AW296" s="142"/>
      <c r="AX296" s="143"/>
      <c r="AY296" s="27"/>
      <c r="AZ296" s="28"/>
      <c r="BA296" s="144"/>
      <c r="BB296" s="145"/>
    </row>
    <row r="297" spans="6:54" ht="13.5" hidden="1">
      <c r="F297" s="138" t="s">
        <v>177</v>
      </c>
      <c r="G297" s="139"/>
      <c r="H297" s="25"/>
      <c r="I297" s="26"/>
      <c r="J297" s="173" t="s">
        <v>22</v>
      </c>
      <c r="K297" s="174"/>
      <c r="AW297" s="138"/>
      <c r="AX297" s="139"/>
      <c r="AY297" s="25"/>
      <c r="AZ297" s="26"/>
      <c r="BA297" s="140"/>
      <c r="BB297" s="141"/>
    </row>
    <row r="298" spans="6:54" ht="14.25" hidden="1" thickBot="1">
      <c r="F298" s="108" t="s">
        <v>178</v>
      </c>
      <c r="G298" s="109"/>
      <c r="H298" s="31"/>
      <c r="I298" s="32"/>
      <c r="J298" s="171" t="s">
        <v>22</v>
      </c>
      <c r="K298" s="172"/>
      <c r="AW298" s="108"/>
      <c r="AX298" s="109"/>
      <c r="AY298" s="31"/>
      <c r="AZ298" s="32"/>
      <c r="BA298" s="110"/>
      <c r="BB298" s="137"/>
    </row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spans="1:66" ht="18" hidden="1">
      <c r="A307" s="1" t="s">
        <v>0</v>
      </c>
      <c r="B307" s="1"/>
      <c r="C307" s="1"/>
      <c r="D307" s="1" t="s">
        <v>30</v>
      </c>
      <c r="E307" s="1"/>
      <c r="N307" s="2" t="s">
        <v>2</v>
      </c>
      <c r="Q307" s="4" t="s">
        <v>3</v>
      </c>
      <c r="S307" s="4"/>
      <c r="T307" s="5">
        <v>38542</v>
      </c>
      <c r="U307" s="6"/>
      <c r="V307" s="7"/>
      <c r="W307" s="8" t="s">
        <v>31</v>
      </c>
      <c r="Z307">
        <v>9</v>
      </c>
      <c r="AR307" s="1"/>
      <c r="AS307" s="1"/>
      <c r="AT307" s="1"/>
      <c r="AU307" s="1"/>
      <c r="AV307" s="1"/>
      <c r="BH307" s="4"/>
      <c r="BJ307" s="4"/>
      <c r="BK307" s="5"/>
      <c r="BL307" s="6"/>
      <c r="BM307" s="7"/>
      <c r="BN307" s="97"/>
    </row>
    <row r="308" spans="1:66" ht="13.5" hidden="1">
      <c r="A308" s="2" t="s">
        <v>204</v>
      </c>
      <c r="S308" s="39"/>
      <c r="T308" s="39"/>
      <c r="U308" s="39"/>
      <c r="V308" s="39"/>
      <c r="W308" s="40"/>
      <c r="BJ308" s="39"/>
      <c r="BK308" s="39"/>
      <c r="BL308" s="39"/>
      <c r="BM308" s="39"/>
      <c r="BN308" s="100"/>
    </row>
    <row r="309" spans="1:53" ht="13.5" hidden="1">
      <c r="A309" s="9" t="s">
        <v>205</v>
      </c>
      <c r="B309" s="9"/>
      <c r="C309" s="9"/>
      <c r="D309" s="9"/>
      <c r="E309" s="9"/>
      <c r="F309" s="9"/>
      <c r="G309" s="9"/>
      <c r="H309" s="9"/>
      <c r="I309" s="9"/>
      <c r="J309" s="89"/>
      <c r="AR309" s="9"/>
      <c r="AS309" s="9"/>
      <c r="AT309" s="9"/>
      <c r="AU309" s="9"/>
      <c r="AV309" s="9"/>
      <c r="AW309" s="9"/>
      <c r="AX309" s="9"/>
      <c r="AY309" s="9"/>
      <c r="AZ309" s="9"/>
      <c r="BA309" s="89"/>
    </row>
    <row r="310" spans="1:53" ht="13.5" hidden="1">
      <c r="A310" s="9" t="s">
        <v>206</v>
      </c>
      <c r="B310" s="9"/>
      <c r="C310" s="9"/>
      <c r="D310" s="9"/>
      <c r="E310" s="9" t="s">
        <v>34</v>
      </c>
      <c r="F310" s="9"/>
      <c r="G310" s="9"/>
      <c r="H310" s="9"/>
      <c r="I310" s="9"/>
      <c r="J310" s="89"/>
      <c r="AR310" s="9"/>
      <c r="AS310" s="9"/>
      <c r="AT310" s="9"/>
      <c r="AU310" s="9"/>
      <c r="AV310" s="9"/>
      <c r="AW310" s="9"/>
      <c r="AX310" s="9"/>
      <c r="AY310" s="9"/>
      <c r="AZ310" s="9"/>
      <c r="BA310" s="89"/>
    </row>
    <row r="311" ht="13.5" hidden="1"/>
    <row r="312" spans="1:44" ht="13.5" hidden="1">
      <c r="A312" s="9" t="s">
        <v>3</v>
      </c>
      <c r="AR312" s="9"/>
    </row>
    <row r="313" spans="2:67" ht="13.5" hidden="1">
      <c r="B313" s="9"/>
      <c r="C313" s="9"/>
      <c r="I313" s="11"/>
      <c r="J313" s="90"/>
      <c r="K313" s="11"/>
      <c r="N313" s="12"/>
      <c r="O313" s="13"/>
      <c r="P313" s="13"/>
      <c r="Q313" s="12"/>
      <c r="R313" s="12"/>
      <c r="S313" s="12"/>
      <c r="T313" s="12"/>
      <c r="U313" s="12"/>
      <c r="V313" s="13"/>
      <c r="W313" s="14"/>
      <c r="X313" s="14"/>
      <c r="AS313" s="9"/>
      <c r="AT313" s="9"/>
      <c r="AZ313" s="11"/>
      <c r="BA313" s="90"/>
      <c r="BB313" s="90"/>
      <c r="BE313" s="12"/>
      <c r="BF313" s="13"/>
      <c r="BG313" s="13"/>
      <c r="BH313" s="12"/>
      <c r="BI313" s="12"/>
      <c r="BJ313" s="12"/>
      <c r="BK313" s="12"/>
      <c r="BL313" s="12"/>
      <c r="BM313" s="13"/>
      <c r="BN313" s="99"/>
      <c r="BO313" s="99"/>
    </row>
    <row r="314" spans="1:67" ht="13.5" hidden="1">
      <c r="A314" s="15" t="s">
        <v>8</v>
      </c>
      <c r="B314" s="10" t="s">
        <v>9</v>
      </c>
      <c r="C314" s="10"/>
      <c r="D314" s="15" t="s">
        <v>10</v>
      </c>
      <c r="E314" s="9" t="e">
        <v>#N/A</v>
      </c>
      <c r="F314" s="10" t="s">
        <v>11</v>
      </c>
      <c r="G314" s="10"/>
      <c r="H314" s="10"/>
      <c r="I314" s="10" t="s">
        <v>12</v>
      </c>
      <c r="J314" s="185" t="s">
        <v>13</v>
      </c>
      <c r="K314" s="185"/>
      <c r="L314" s="3"/>
      <c r="M314" s="3"/>
      <c r="N314" s="17"/>
      <c r="O314" s="14"/>
      <c r="P314" s="14"/>
      <c r="Q314" s="17"/>
      <c r="R314" s="17"/>
      <c r="S314" s="148" t="s">
        <v>17</v>
      </c>
      <c r="T314" s="149"/>
      <c r="U314" s="150" t="s">
        <v>9</v>
      </c>
      <c r="V314" s="150"/>
      <c r="W314" s="177" t="s">
        <v>18</v>
      </c>
      <c r="X314" s="178"/>
      <c r="AR314" s="15"/>
      <c r="AS314" s="10"/>
      <c r="AT314" s="10"/>
      <c r="AU314" s="15"/>
      <c r="AV314" s="9"/>
      <c r="AW314" s="10"/>
      <c r="AX314" s="10"/>
      <c r="AY314" s="10"/>
      <c r="AZ314" s="10"/>
      <c r="BA314" s="155"/>
      <c r="BB314" s="155"/>
      <c r="BC314" s="3"/>
      <c r="BD314" s="3"/>
      <c r="BE314" s="17"/>
      <c r="BF314" s="14"/>
      <c r="BG314" s="14"/>
      <c r="BH314" s="17"/>
      <c r="BI314" s="17"/>
      <c r="BJ314" s="148"/>
      <c r="BK314" s="149"/>
      <c r="BL314" s="150"/>
      <c r="BM314" s="150"/>
      <c r="BN314" s="146"/>
      <c r="BO314" s="147"/>
    </row>
    <row r="315" spans="1:67" ht="13.5" hidden="1">
      <c r="A315" s="2">
        <v>1</v>
      </c>
      <c r="B315" s="2">
        <v>3021</v>
      </c>
      <c r="D315" s="18" t="s">
        <v>38</v>
      </c>
      <c r="E315" s="9" t="e">
        <v>#N/A</v>
      </c>
      <c r="F315" s="151" t="s">
        <v>39</v>
      </c>
      <c r="G315" s="153"/>
      <c r="I315" s="21">
        <v>1</v>
      </c>
      <c r="J315" s="187" t="s">
        <v>16</v>
      </c>
      <c r="K315" s="187"/>
      <c r="L315" s="22"/>
      <c r="N315" s="12"/>
      <c r="O315" s="12"/>
      <c r="P315" s="12"/>
      <c r="Q315" s="23"/>
      <c r="R315" s="24"/>
      <c r="S315" s="142" t="s">
        <v>37</v>
      </c>
      <c r="T315" s="143"/>
      <c r="U315" s="25"/>
      <c r="V315" s="26"/>
      <c r="W315" s="175" t="s">
        <v>22</v>
      </c>
      <c r="X315" s="176"/>
      <c r="AU315" s="18"/>
      <c r="AV315" s="9"/>
      <c r="AW315" s="151"/>
      <c r="AX315" s="153"/>
      <c r="AZ315" s="21"/>
      <c r="BA315" s="154"/>
      <c r="BB315" s="154"/>
      <c r="BC315" s="22"/>
      <c r="BE315" s="12"/>
      <c r="BF315" s="12"/>
      <c r="BG315" s="12"/>
      <c r="BH315" s="23"/>
      <c r="BI315" s="24"/>
      <c r="BJ315" s="142"/>
      <c r="BK315" s="143"/>
      <c r="BL315" s="25"/>
      <c r="BM315" s="26"/>
      <c r="BN315" s="144"/>
      <c r="BO315" s="145"/>
    </row>
    <row r="316" spans="1:67" ht="14.25" hidden="1" thickBot="1">
      <c r="A316" s="2">
        <v>2</v>
      </c>
      <c r="B316" s="2">
        <v>7654</v>
      </c>
      <c r="D316" s="18" t="s">
        <v>41</v>
      </c>
      <c r="E316" s="9" t="e">
        <v>#N/A</v>
      </c>
      <c r="F316" s="151" t="s">
        <v>39</v>
      </c>
      <c r="G316" s="153"/>
      <c r="I316" s="21">
        <v>2</v>
      </c>
      <c r="J316" s="187" t="s">
        <v>16</v>
      </c>
      <c r="K316" s="187"/>
      <c r="N316" s="12"/>
      <c r="O316" s="12"/>
      <c r="P316" s="12"/>
      <c r="Q316" s="23"/>
      <c r="R316" s="24"/>
      <c r="S316" s="108" t="s">
        <v>40</v>
      </c>
      <c r="T316" s="109"/>
      <c r="U316" s="31"/>
      <c r="V316" s="32"/>
      <c r="W316" s="171" t="s">
        <v>22</v>
      </c>
      <c r="X316" s="172"/>
      <c r="AU316" s="18"/>
      <c r="AV316" s="9"/>
      <c r="AW316" s="151"/>
      <c r="AX316" s="153"/>
      <c r="AZ316" s="21"/>
      <c r="BA316" s="154"/>
      <c r="BB316" s="154"/>
      <c r="BE316" s="12"/>
      <c r="BF316" s="12"/>
      <c r="BG316" s="12"/>
      <c r="BH316" s="23"/>
      <c r="BI316" s="24"/>
      <c r="BJ316" s="108"/>
      <c r="BK316" s="109"/>
      <c r="BL316" s="31"/>
      <c r="BM316" s="32"/>
      <c r="BN316" s="110"/>
      <c r="BO316" s="137"/>
    </row>
    <row r="317" spans="1:67" ht="13.5" hidden="1">
      <c r="A317" s="2">
        <v>3</v>
      </c>
      <c r="B317" s="2">
        <v>2494</v>
      </c>
      <c r="D317" s="18" t="s">
        <v>35</v>
      </c>
      <c r="E317" s="9" t="e">
        <v>#N/A</v>
      </c>
      <c r="F317" s="151" t="s">
        <v>36</v>
      </c>
      <c r="G317" s="153"/>
      <c r="I317" s="21">
        <v>3</v>
      </c>
      <c r="J317" s="187" t="s">
        <v>16</v>
      </c>
      <c r="K317" s="187"/>
      <c r="N317" s="12"/>
      <c r="O317" s="12"/>
      <c r="P317" s="12"/>
      <c r="Q317" s="23"/>
      <c r="R317" s="24"/>
      <c r="S317" s="24"/>
      <c r="T317" s="24"/>
      <c r="U317" s="12"/>
      <c r="V317" s="12"/>
      <c r="W317" s="30"/>
      <c r="X317" s="30"/>
      <c r="AU317" s="18"/>
      <c r="AV317" s="9"/>
      <c r="AW317" s="151"/>
      <c r="AX317" s="153"/>
      <c r="AZ317" s="21"/>
      <c r="BA317" s="154"/>
      <c r="BB317" s="154"/>
      <c r="BE317" s="12"/>
      <c r="BF317" s="12"/>
      <c r="BG317" s="12"/>
      <c r="BH317" s="23"/>
      <c r="BI317" s="24"/>
      <c r="BJ317" s="24"/>
      <c r="BK317" s="24"/>
      <c r="BL317" s="12"/>
      <c r="BM317" s="12"/>
      <c r="BN317" s="91"/>
      <c r="BO317" s="91"/>
    </row>
    <row r="318" spans="1:67" ht="13.5" hidden="1">
      <c r="A318" s="2">
        <v>4</v>
      </c>
      <c r="D318" s="18" t="s">
        <v>29</v>
      </c>
      <c r="E318" s="19"/>
      <c r="F318" s="151" t="s">
        <v>29</v>
      </c>
      <c r="G318" s="153"/>
      <c r="I318" s="21">
        <v>4</v>
      </c>
      <c r="J318" s="187" t="s">
        <v>16</v>
      </c>
      <c r="K318" s="187"/>
      <c r="N318" s="2">
        <v>4</v>
      </c>
      <c r="Q318" s="18" t="s">
        <v>29</v>
      </c>
      <c r="R318" s="19"/>
      <c r="S318" s="151" t="s">
        <v>29</v>
      </c>
      <c r="T318" s="151" t="s">
        <v>29</v>
      </c>
      <c r="V318" s="21"/>
      <c r="W318" s="187"/>
      <c r="X318" s="187"/>
      <c r="AU318" s="18"/>
      <c r="AV318" s="19"/>
      <c r="AW318" s="151"/>
      <c r="AX318" s="153"/>
      <c r="AZ318" s="21"/>
      <c r="BA318" s="154"/>
      <c r="BB318" s="154"/>
      <c r="BH318" s="18"/>
      <c r="BI318" s="19"/>
      <c r="BJ318" s="151"/>
      <c r="BK318" s="151"/>
      <c r="BM318" s="21"/>
      <c r="BN318" s="154"/>
      <c r="BO318" s="154"/>
    </row>
    <row r="319" spans="1:67" ht="13.5" hidden="1">
      <c r="A319" s="2">
        <v>5</v>
      </c>
      <c r="D319" s="18" t="s">
        <v>29</v>
      </c>
      <c r="E319" s="19"/>
      <c r="F319" s="151" t="s">
        <v>29</v>
      </c>
      <c r="G319" s="153"/>
      <c r="I319" s="21">
        <v>5</v>
      </c>
      <c r="J319" s="187" t="s">
        <v>16</v>
      </c>
      <c r="K319" s="187"/>
      <c r="N319" s="2">
        <v>5</v>
      </c>
      <c r="Q319" s="18" t="s">
        <v>29</v>
      </c>
      <c r="R319" s="19"/>
      <c r="S319" s="151" t="s">
        <v>29</v>
      </c>
      <c r="T319" s="151" t="s">
        <v>29</v>
      </c>
      <c r="V319" s="21"/>
      <c r="W319" s="187"/>
      <c r="X319" s="187"/>
      <c r="AU319" s="18"/>
      <c r="AV319" s="19"/>
      <c r="AW319" s="151"/>
      <c r="AX319" s="153"/>
      <c r="AZ319" s="21"/>
      <c r="BA319" s="154"/>
      <c r="BB319" s="154"/>
      <c r="BH319" s="18"/>
      <c r="BI319" s="19"/>
      <c r="BJ319" s="151"/>
      <c r="BK319" s="151"/>
      <c r="BM319" s="21"/>
      <c r="BN319" s="154"/>
      <c r="BO319" s="154"/>
    </row>
    <row r="320" spans="1:67" ht="13.5" hidden="1">
      <c r="A320" s="2">
        <v>6</v>
      </c>
      <c r="D320" s="18" t="s">
        <v>29</v>
      </c>
      <c r="E320" s="19"/>
      <c r="F320" s="151" t="s">
        <v>29</v>
      </c>
      <c r="G320" s="153"/>
      <c r="I320" s="21">
        <v>6</v>
      </c>
      <c r="J320" s="187" t="s">
        <v>16</v>
      </c>
      <c r="K320" s="187"/>
      <c r="N320" s="2">
        <v>6</v>
      </c>
      <c r="Q320" s="18" t="s">
        <v>29</v>
      </c>
      <c r="R320" s="19"/>
      <c r="S320" s="151" t="s">
        <v>29</v>
      </c>
      <c r="T320" s="151" t="s">
        <v>29</v>
      </c>
      <c r="V320" s="21"/>
      <c r="W320" s="187"/>
      <c r="X320" s="187"/>
      <c r="AU320" s="18"/>
      <c r="AV320" s="19"/>
      <c r="AW320" s="151"/>
      <c r="AX320" s="153"/>
      <c r="AZ320" s="21"/>
      <c r="BA320" s="154"/>
      <c r="BB320" s="154"/>
      <c r="BH320" s="18"/>
      <c r="BI320" s="19"/>
      <c r="BJ320" s="151"/>
      <c r="BK320" s="151"/>
      <c r="BM320" s="21"/>
      <c r="BN320" s="154"/>
      <c r="BO320" s="154"/>
    </row>
    <row r="321" spans="1:67" ht="13.5" hidden="1">
      <c r="A321" s="2">
        <v>7</v>
      </c>
      <c r="D321" s="18" t="s">
        <v>29</v>
      </c>
      <c r="E321" s="19"/>
      <c r="F321" s="151" t="s">
        <v>29</v>
      </c>
      <c r="G321" s="153"/>
      <c r="I321" s="21">
        <v>7</v>
      </c>
      <c r="J321" s="187" t="s">
        <v>16</v>
      </c>
      <c r="K321" s="187"/>
      <c r="N321" s="2">
        <v>7</v>
      </c>
      <c r="Q321" s="18" t="s">
        <v>29</v>
      </c>
      <c r="R321" s="19"/>
      <c r="S321" s="151" t="s">
        <v>29</v>
      </c>
      <c r="T321" s="151" t="s">
        <v>29</v>
      </c>
      <c r="V321" s="21"/>
      <c r="W321" s="187"/>
      <c r="X321" s="187"/>
      <c r="AU321" s="18"/>
      <c r="AV321" s="19"/>
      <c r="AW321" s="151"/>
      <c r="AX321" s="153"/>
      <c r="AZ321" s="21"/>
      <c r="BA321" s="154"/>
      <c r="BB321" s="154"/>
      <c r="BH321" s="18"/>
      <c r="BI321" s="19"/>
      <c r="BJ321" s="151"/>
      <c r="BK321" s="151"/>
      <c r="BM321" s="21"/>
      <c r="BN321" s="154"/>
      <c r="BO321" s="154"/>
    </row>
    <row r="322" spans="1:67" ht="13.5" hidden="1">
      <c r="A322" s="2">
        <v>8</v>
      </c>
      <c r="D322" s="18" t="s">
        <v>29</v>
      </c>
      <c r="E322" s="19"/>
      <c r="F322" s="151" t="s">
        <v>29</v>
      </c>
      <c r="G322" s="153"/>
      <c r="I322" s="21">
        <v>8</v>
      </c>
      <c r="J322" s="187" t="s">
        <v>16</v>
      </c>
      <c r="K322" s="187"/>
      <c r="N322" s="2">
        <v>8</v>
      </c>
      <c r="Q322" s="18" t="s">
        <v>29</v>
      </c>
      <c r="R322" s="19"/>
      <c r="S322" s="151" t="s">
        <v>29</v>
      </c>
      <c r="T322" s="151" t="s">
        <v>29</v>
      </c>
      <c r="V322" s="22"/>
      <c r="W322" s="179"/>
      <c r="X322" s="179"/>
      <c r="AU322" s="18"/>
      <c r="AV322" s="19"/>
      <c r="AW322" s="151"/>
      <c r="AX322" s="153"/>
      <c r="AZ322" s="21"/>
      <c r="BA322" s="154"/>
      <c r="BB322" s="154"/>
      <c r="BH322" s="18"/>
      <c r="BI322" s="19"/>
      <c r="BJ322" s="151"/>
      <c r="BK322" s="151"/>
      <c r="BM322" s="22"/>
      <c r="BN322" s="152"/>
      <c r="BO322" s="152"/>
    </row>
    <row r="323" spans="1:67" ht="13.5" hidden="1">
      <c r="A323" s="2">
        <v>9</v>
      </c>
      <c r="D323" s="18" t="s">
        <v>29</v>
      </c>
      <c r="E323" s="19"/>
      <c r="F323" s="151" t="s">
        <v>29</v>
      </c>
      <c r="G323" s="153"/>
      <c r="I323" s="21">
        <v>9</v>
      </c>
      <c r="J323" s="187" t="s">
        <v>16</v>
      </c>
      <c r="K323" s="187"/>
      <c r="Q323" s="18"/>
      <c r="R323" s="19"/>
      <c r="S323" s="151"/>
      <c r="T323" s="151"/>
      <c r="V323" s="22"/>
      <c r="W323" s="179"/>
      <c r="X323" s="179"/>
      <c r="AU323" s="18"/>
      <c r="AV323" s="19"/>
      <c r="AW323" s="151"/>
      <c r="AX323" s="153"/>
      <c r="AZ323" s="21"/>
      <c r="BA323" s="154"/>
      <c r="BB323" s="154"/>
      <c r="BH323" s="18"/>
      <c r="BI323" s="19"/>
      <c r="BJ323" s="151"/>
      <c r="BK323" s="151"/>
      <c r="BM323" s="22"/>
      <c r="BN323" s="152"/>
      <c r="BO323" s="152"/>
    </row>
    <row r="324" spans="1:67" ht="13.5" hidden="1">
      <c r="A324" s="2">
        <v>10</v>
      </c>
      <c r="D324" s="18" t="s">
        <v>29</v>
      </c>
      <c r="E324" s="19"/>
      <c r="F324" s="151" t="s">
        <v>29</v>
      </c>
      <c r="G324" s="153"/>
      <c r="I324" s="21">
        <v>10</v>
      </c>
      <c r="J324" s="187" t="s">
        <v>16</v>
      </c>
      <c r="K324" s="187"/>
      <c r="Q324" s="18"/>
      <c r="R324" s="19"/>
      <c r="S324" s="151"/>
      <c r="T324" s="151"/>
      <c r="V324" s="22"/>
      <c r="W324" s="179"/>
      <c r="X324" s="179"/>
      <c r="AU324" s="18"/>
      <c r="AV324" s="19"/>
      <c r="AW324" s="151"/>
      <c r="AX324" s="153"/>
      <c r="AZ324" s="21"/>
      <c r="BA324" s="154"/>
      <c r="BB324" s="154"/>
      <c r="BH324" s="18"/>
      <c r="BI324" s="19"/>
      <c r="BJ324" s="151"/>
      <c r="BK324" s="151"/>
      <c r="BM324" s="22"/>
      <c r="BN324" s="152"/>
      <c r="BO324" s="152"/>
    </row>
    <row r="325" spans="1:67" ht="13.5" hidden="1">
      <c r="A325" s="2">
        <v>11</v>
      </c>
      <c r="B325" s="22"/>
      <c r="C325" s="22"/>
      <c r="D325" s="18" t="s">
        <v>29</v>
      </c>
      <c r="E325" s="19"/>
      <c r="F325" s="151" t="s">
        <v>29</v>
      </c>
      <c r="G325" s="153"/>
      <c r="H325" s="22"/>
      <c r="I325" s="21">
        <v>11</v>
      </c>
      <c r="J325" s="187" t="s">
        <v>16</v>
      </c>
      <c r="K325" s="187"/>
      <c r="L325" s="22"/>
      <c r="M325" s="22"/>
      <c r="O325" s="22"/>
      <c r="P325" s="22"/>
      <c r="Q325" s="18"/>
      <c r="R325" s="19"/>
      <c r="S325" s="151"/>
      <c r="T325" s="151"/>
      <c r="U325" s="22"/>
      <c r="V325" s="22"/>
      <c r="W325" s="179"/>
      <c r="X325" s="179"/>
      <c r="AS325" s="22"/>
      <c r="AT325" s="22"/>
      <c r="AU325" s="18"/>
      <c r="AV325" s="19"/>
      <c r="AW325" s="151"/>
      <c r="AX325" s="153"/>
      <c r="AY325" s="22"/>
      <c r="AZ325" s="21"/>
      <c r="BA325" s="154"/>
      <c r="BB325" s="154"/>
      <c r="BC325" s="22"/>
      <c r="BD325" s="22"/>
      <c r="BF325" s="22"/>
      <c r="BG325" s="22"/>
      <c r="BH325" s="18"/>
      <c r="BI325" s="19"/>
      <c r="BJ325" s="151"/>
      <c r="BK325" s="151"/>
      <c r="BL325" s="22"/>
      <c r="BM325" s="22"/>
      <c r="BN325" s="152"/>
      <c r="BO325" s="152"/>
    </row>
    <row r="326" spans="1:67" ht="13.5" hidden="1">
      <c r="A326" s="2">
        <v>12</v>
      </c>
      <c r="B326" s="22"/>
      <c r="C326" s="22"/>
      <c r="D326" s="18" t="s">
        <v>29</v>
      </c>
      <c r="E326" s="19"/>
      <c r="F326" s="151" t="s">
        <v>29</v>
      </c>
      <c r="G326" s="153"/>
      <c r="H326" s="22"/>
      <c r="I326" s="21">
        <v>12</v>
      </c>
      <c r="J326" s="187" t="s">
        <v>16</v>
      </c>
      <c r="K326" s="187"/>
      <c r="L326" s="22"/>
      <c r="M326" s="22"/>
      <c r="O326" s="22"/>
      <c r="P326" s="22"/>
      <c r="Q326" s="18"/>
      <c r="R326" s="19"/>
      <c r="S326" s="151"/>
      <c r="T326" s="151"/>
      <c r="U326" s="22"/>
      <c r="V326" s="22"/>
      <c r="W326" s="179"/>
      <c r="X326" s="179"/>
      <c r="AS326" s="22"/>
      <c r="AT326" s="22"/>
      <c r="AU326" s="18"/>
      <c r="AV326" s="19"/>
      <c r="AW326" s="151"/>
      <c r="AX326" s="153"/>
      <c r="AY326" s="22"/>
      <c r="AZ326" s="21"/>
      <c r="BA326" s="154"/>
      <c r="BB326" s="154"/>
      <c r="BC326" s="22"/>
      <c r="BD326" s="22"/>
      <c r="BF326" s="22"/>
      <c r="BG326" s="22"/>
      <c r="BH326" s="18"/>
      <c r="BI326" s="19"/>
      <c r="BJ326" s="151"/>
      <c r="BK326" s="151"/>
      <c r="BL326" s="22"/>
      <c r="BM326" s="22"/>
      <c r="BN326" s="152"/>
      <c r="BO326" s="152"/>
    </row>
    <row r="327" spans="1:67" ht="13.5" hidden="1">
      <c r="A327" s="2">
        <v>13</v>
      </c>
      <c r="B327" s="22"/>
      <c r="C327" s="22"/>
      <c r="D327" s="18" t="s">
        <v>29</v>
      </c>
      <c r="E327" s="19"/>
      <c r="F327" s="151" t="s">
        <v>29</v>
      </c>
      <c r="G327" s="153"/>
      <c r="H327" s="22"/>
      <c r="I327" s="21">
        <v>13</v>
      </c>
      <c r="J327" s="187" t="s">
        <v>16</v>
      </c>
      <c r="K327" s="187"/>
      <c r="L327" s="22"/>
      <c r="M327" s="22"/>
      <c r="O327" s="22"/>
      <c r="P327" s="22"/>
      <c r="Q327" s="18"/>
      <c r="R327" s="19"/>
      <c r="S327" s="151"/>
      <c r="T327" s="151"/>
      <c r="U327" s="22"/>
      <c r="V327" s="22"/>
      <c r="W327" s="179"/>
      <c r="X327" s="179"/>
      <c r="AS327" s="22"/>
      <c r="AT327" s="22"/>
      <c r="AU327" s="18"/>
      <c r="AV327" s="19"/>
      <c r="AW327" s="151"/>
      <c r="AX327" s="153"/>
      <c r="AY327" s="22"/>
      <c r="AZ327" s="21"/>
      <c r="BA327" s="154"/>
      <c r="BB327" s="154"/>
      <c r="BC327" s="22"/>
      <c r="BD327" s="22"/>
      <c r="BF327" s="22"/>
      <c r="BG327" s="22"/>
      <c r="BH327" s="18"/>
      <c r="BI327" s="19"/>
      <c r="BJ327" s="151"/>
      <c r="BK327" s="151"/>
      <c r="BL327" s="22"/>
      <c r="BM327" s="22"/>
      <c r="BN327" s="152"/>
      <c r="BO327" s="152"/>
    </row>
    <row r="328" spans="1:67" ht="13.5" hidden="1">
      <c r="A328" s="2">
        <v>14</v>
      </c>
      <c r="B328" s="22"/>
      <c r="C328" s="22"/>
      <c r="D328" s="18" t="s">
        <v>29</v>
      </c>
      <c r="E328" s="19"/>
      <c r="F328" s="151" t="s">
        <v>29</v>
      </c>
      <c r="G328" s="153"/>
      <c r="H328" s="22"/>
      <c r="I328" s="21">
        <v>14</v>
      </c>
      <c r="J328" s="187" t="s">
        <v>16</v>
      </c>
      <c r="K328" s="187"/>
      <c r="L328" s="22"/>
      <c r="M328" s="22"/>
      <c r="O328" s="22"/>
      <c r="P328" s="22"/>
      <c r="Q328" s="18"/>
      <c r="R328" s="19"/>
      <c r="S328" s="151"/>
      <c r="T328" s="151"/>
      <c r="U328" s="22"/>
      <c r="V328" s="22"/>
      <c r="W328" s="179"/>
      <c r="X328" s="179"/>
      <c r="AS328" s="22"/>
      <c r="AT328" s="22"/>
      <c r="AU328" s="18"/>
      <c r="AV328" s="19"/>
      <c r="AW328" s="151"/>
      <c r="AX328" s="153"/>
      <c r="AY328" s="22"/>
      <c r="AZ328" s="21"/>
      <c r="BA328" s="154"/>
      <c r="BB328" s="154"/>
      <c r="BC328" s="22"/>
      <c r="BD328" s="22"/>
      <c r="BF328" s="22"/>
      <c r="BG328" s="22"/>
      <c r="BH328" s="18"/>
      <c r="BI328" s="19"/>
      <c r="BJ328" s="151"/>
      <c r="BK328" s="151"/>
      <c r="BL328" s="22"/>
      <c r="BM328" s="22"/>
      <c r="BN328" s="152"/>
      <c r="BO328" s="152"/>
    </row>
    <row r="329" spans="1:67" ht="13.5" hidden="1">
      <c r="A329" s="2">
        <v>15</v>
      </c>
      <c r="B329" s="22"/>
      <c r="C329" s="22"/>
      <c r="D329" s="18" t="s">
        <v>29</v>
      </c>
      <c r="E329" s="19"/>
      <c r="F329" s="151" t="s">
        <v>29</v>
      </c>
      <c r="G329" s="153"/>
      <c r="H329" s="33"/>
      <c r="I329" s="21">
        <v>15</v>
      </c>
      <c r="J329" s="187" t="s">
        <v>16</v>
      </c>
      <c r="K329" s="187"/>
      <c r="L329" s="22"/>
      <c r="M329" s="22"/>
      <c r="O329" s="22"/>
      <c r="P329" s="22"/>
      <c r="Q329" s="18"/>
      <c r="R329" s="19"/>
      <c r="S329" s="151"/>
      <c r="T329" s="151"/>
      <c r="U329" s="33"/>
      <c r="V329" s="22"/>
      <c r="W329" s="179"/>
      <c r="X329" s="179"/>
      <c r="AS329" s="22"/>
      <c r="AT329" s="22"/>
      <c r="AU329" s="18"/>
      <c r="AV329" s="19"/>
      <c r="AW329" s="151"/>
      <c r="AX329" s="153"/>
      <c r="AY329" s="33"/>
      <c r="AZ329" s="21"/>
      <c r="BA329" s="154"/>
      <c r="BB329" s="154"/>
      <c r="BC329" s="22"/>
      <c r="BD329" s="22"/>
      <c r="BF329" s="22"/>
      <c r="BG329" s="22"/>
      <c r="BH329" s="18"/>
      <c r="BI329" s="19"/>
      <c r="BJ329" s="151"/>
      <c r="BK329" s="151"/>
      <c r="BL329" s="33"/>
      <c r="BM329" s="22"/>
      <c r="BN329" s="152"/>
      <c r="BO329" s="152"/>
    </row>
    <row r="330" spans="1:67" ht="13.5" hidden="1">
      <c r="A330" s="2">
        <v>16</v>
      </c>
      <c r="D330" s="18" t="s">
        <v>29</v>
      </c>
      <c r="E330" s="19"/>
      <c r="F330" s="151" t="s">
        <v>29</v>
      </c>
      <c r="G330" s="153"/>
      <c r="I330" s="21">
        <v>16</v>
      </c>
      <c r="J330" s="187" t="s">
        <v>16</v>
      </c>
      <c r="K330" s="187"/>
      <c r="Q330" s="18"/>
      <c r="R330" s="19"/>
      <c r="S330" s="151"/>
      <c r="T330" s="151"/>
      <c r="V330" s="22"/>
      <c r="W330" s="179"/>
      <c r="X330" s="179"/>
      <c r="AU330" s="18"/>
      <c r="AV330" s="19"/>
      <c r="AW330" s="151"/>
      <c r="AX330" s="153"/>
      <c r="AZ330" s="21"/>
      <c r="BA330" s="154"/>
      <c r="BB330" s="154"/>
      <c r="BH330" s="18"/>
      <c r="BI330" s="19"/>
      <c r="BJ330" s="151"/>
      <c r="BK330" s="151"/>
      <c r="BM330" s="22"/>
      <c r="BN330" s="152"/>
      <c r="BO330" s="152"/>
    </row>
    <row r="331" spans="1:67" ht="13.5" hidden="1">
      <c r="A331" s="2">
        <v>17</v>
      </c>
      <c r="D331" s="18" t="s">
        <v>29</v>
      </c>
      <c r="E331" s="19"/>
      <c r="F331" s="151" t="s">
        <v>29</v>
      </c>
      <c r="G331" s="153"/>
      <c r="I331" s="21">
        <v>17</v>
      </c>
      <c r="J331" s="187" t="s">
        <v>16</v>
      </c>
      <c r="K331" s="187"/>
      <c r="Q331" s="18"/>
      <c r="R331" s="19"/>
      <c r="S331" s="151"/>
      <c r="T331" s="151"/>
      <c r="V331" s="22"/>
      <c r="W331" s="179"/>
      <c r="X331" s="179"/>
      <c r="AU331" s="18"/>
      <c r="AV331" s="19"/>
      <c r="AW331" s="151"/>
      <c r="AX331" s="153"/>
      <c r="AZ331" s="21"/>
      <c r="BA331" s="154"/>
      <c r="BB331" s="154"/>
      <c r="BH331" s="18"/>
      <c r="BI331" s="19"/>
      <c r="BJ331" s="151"/>
      <c r="BK331" s="151"/>
      <c r="BM331" s="22"/>
      <c r="BN331" s="152"/>
      <c r="BO331" s="152"/>
    </row>
    <row r="332" spans="1:67" ht="13.5" hidden="1">
      <c r="A332" s="2">
        <v>18</v>
      </c>
      <c r="D332" s="18" t="s">
        <v>29</v>
      </c>
      <c r="E332" s="19"/>
      <c r="F332" s="151" t="s">
        <v>29</v>
      </c>
      <c r="G332" s="153"/>
      <c r="I332" s="21">
        <v>18</v>
      </c>
      <c r="J332" s="187" t="s">
        <v>16</v>
      </c>
      <c r="K332" s="187"/>
      <c r="Q332" s="18"/>
      <c r="R332" s="19"/>
      <c r="S332" s="151"/>
      <c r="T332" s="151"/>
      <c r="V332" s="22"/>
      <c r="W332" s="179"/>
      <c r="X332" s="179"/>
      <c r="AU332" s="18"/>
      <c r="AV332" s="19"/>
      <c r="AW332" s="151"/>
      <c r="AX332" s="153"/>
      <c r="AZ332" s="21"/>
      <c r="BA332" s="154"/>
      <c r="BB332" s="154"/>
      <c r="BH332" s="18"/>
      <c r="BI332" s="19"/>
      <c r="BJ332" s="151"/>
      <c r="BK332" s="151"/>
      <c r="BM332" s="22"/>
      <c r="BN332" s="152"/>
      <c r="BO332" s="152"/>
    </row>
    <row r="333" spans="1:67" ht="13.5" hidden="1">
      <c r="A333" s="2">
        <v>19</v>
      </c>
      <c r="D333" s="18" t="s">
        <v>29</v>
      </c>
      <c r="E333" s="19"/>
      <c r="F333" s="151" t="s">
        <v>29</v>
      </c>
      <c r="G333" s="153"/>
      <c r="I333" s="21">
        <v>19</v>
      </c>
      <c r="J333" s="187" t="s">
        <v>16</v>
      </c>
      <c r="K333" s="187"/>
      <c r="Q333" s="18"/>
      <c r="R333" s="19"/>
      <c r="S333" s="151"/>
      <c r="T333" s="151"/>
      <c r="V333" s="22"/>
      <c r="W333" s="179"/>
      <c r="X333" s="179"/>
      <c r="AU333" s="18"/>
      <c r="AV333" s="19"/>
      <c r="AW333" s="151"/>
      <c r="AX333" s="153"/>
      <c r="AZ333" s="21"/>
      <c r="BA333" s="154"/>
      <c r="BB333" s="154"/>
      <c r="BH333" s="18"/>
      <c r="BI333" s="19"/>
      <c r="BJ333" s="151"/>
      <c r="BK333" s="151"/>
      <c r="BM333" s="22"/>
      <c r="BN333" s="152"/>
      <c r="BO333" s="152"/>
    </row>
    <row r="334" spans="1:67" ht="13.5" hidden="1">
      <c r="A334" s="2">
        <v>20</v>
      </c>
      <c r="D334" s="18" t="s">
        <v>29</v>
      </c>
      <c r="E334" s="19"/>
      <c r="F334" s="151" t="s">
        <v>29</v>
      </c>
      <c r="G334" s="153"/>
      <c r="I334" s="21">
        <v>20</v>
      </c>
      <c r="J334" s="187" t="s">
        <v>16</v>
      </c>
      <c r="K334" s="187"/>
      <c r="Q334" s="18"/>
      <c r="R334" s="19"/>
      <c r="S334" s="151"/>
      <c r="T334" s="151"/>
      <c r="V334" s="22"/>
      <c r="W334" s="179"/>
      <c r="X334" s="179"/>
      <c r="AU334" s="18"/>
      <c r="AV334" s="19"/>
      <c r="AW334" s="151"/>
      <c r="AX334" s="153"/>
      <c r="AZ334" s="21"/>
      <c r="BA334" s="154"/>
      <c r="BB334" s="154"/>
      <c r="BH334" s="18"/>
      <c r="BI334" s="19"/>
      <c r="BJ334" s="151"/>
      <c r="BK334" s="151"/>
      <c r="BM334" s="22"/>
      <c r="BN334" s="152"/>
      <c r="BO334" s="152"/>
    </row>
    <row r="335" spans="1:67" ht="13.5" hidden="1">
      <c r="A335" s="2">
        <v>21</v>
      </c>
      <c r="D335" s="18" t="s">
        <v>29</v>
      </c>
      <c r="E335" s="19"/>
      <c r="F335" s="151" t="s">
        <v>29</v>
      </c>
      <c r="G335" s="153"/>
      <c r="I335" s="21">
        <v>21</v>
      </c>
      <c r="J335" s="187" t="s">
        <v>16</v>
      </c>
      <c r="K335" s="187"/>
      <c r="Q335" s="18"/>
      <c r="R335" s="19"/>
      <c r="S335" s="151"/>
      <c r="T335" s="151"/>
      <c r="V335" s="22"/>
      <c r="W335" s="179"/>
      <c r="X335" s="179"/>
      <c r="AU335" s="18"/>
      <c r="AV335" s="19"/>
      <c r="AW335" s="151"/>
      <c r="AX335" s="153"/>
      <c r="AZ335" s="21"/>
      <c r="BA335" s="154"/>
      <c r="BB335" s="154"/>
      <c r="BH335" s="18"/>
      <c r="BI335" s="19"/>
      <c r="BJ335" s="151"/>
      <c r="BK335" s="151"/>
      <c r="BM335" s="22"/>
      <c r="BN335" s="152"/>
      <c r="BO335" s="152"/>
    </row>
    <row r="336" spans="1:67" ht="13.5" hidden="1">
      <c r="A336" s="2">
        <v>22</v>
      </c>
      <c r="D336" s="18" t="s">
        <v>29</v>
      </c>
      <c r="E336" s="19"/>
      <c r="F336" s="151" t="s">
        <v>29</v>
      </c>
      <c r="G336" s="153"/>
      <c r="I336" s="21">
        <v>22</v>
      </c>
      <c r="J336" s="187" t="s">
        <v>16</v>
      </c>
      <c r="K336" s="187"/>
      <c r="Q336" s="18"/>
      <c r="R336" s="19"/>
      <c r="S336" s="151"/>
      <c r="T336" s="151"/>
      <c r="V336" s="22"/>
      <c r="W336" s="179"/>
      <c r="X336" s="179"/>
      <c r="AU336" s="18"/>
      <c r="AV336" s="19"/>
      <c r="AW336" s="151"/>
      <c r="AX336" s="153"/>
      <c r="AZ336" s="21"/>
      <c r="BA336" s="154"/>
      <c r="BB336" s="154"/>
      <c r="BH336" s="18"/>
      <c r="BI336" s="19"/>
      <c r="BJ336" s="151"/>
      <c r="BK336" s="151"/>
      <c r="BM336" s="22"/>
      <c r="BN336" s="152"/>
      <c r="BO336" s="152"/>
    </row>
    <row r="337" spans="1:67" ht="13.5" hidden="1">
      <c r="A337" s="2">
        <v>23</v>
      </c>
      <c r="D337" s="18" t="s">
        <v>29</v>
      </c>
      <c r="E337" s="19"/>
      <c r="F337" s="151" t="s">
        <v>29</v>
      </c>
      <c r="G337" s="153"/>
      <c r="I337" s="21">
        <v>23</v>
      </c>
      <c r="J337" s="187" t="s">
        <v>16</v>
      </c>
      <c r="K337" s="187"/>
      <c r="Q337" s="18"/>
      <c r="R337" s="19"/>
      <c r="S337" s="151"/>
      <c r="T337" s="151"/>
      <c r="V337" s="22"/>
      <c r="W337" s="179"/>
      <c r="X337" s="179"/>
      <c r="AU337" s="18"/>
      <c r="AV337" s="19"/>
      <c r="AW337" s="151"/>
      <c r="AX337" s="153"/>
      <c r="AZ337" s="21"/>
      <c r="BA337" s="154"/>
      <c r="BB337" s="154"/>
      <c r="BH337" s="18"/>
      <c r="BI337" s="19"/>
      <c r="BJ337" s="151"/>
      <c r="BK337" s="151"/>
      <c r="BM337" s="22"/>
      <c r="BN337" s="152"/>
      <c r="BO337" s="152"/>
    </row>
    <row r="338" spans="1:67" ht="13.5" hidden="1">
      <c r="A338" s="2">
        <v>24</v>
      </c>
      <c r="D338" s="18" t="s">
        <v>29</v>
      </c>
      <c r="E338" s="19"/>
      <c r="F338" s="151" t="s">
        <v>29</v>
      </c>
      <c r="G338" s="153"/>
      <c r="I338" s="21">
        <v>24</v>
      </c>
      <c r="J338" s="187" t="s">
        <v>16</v>
      </c>
      <c r="K338" s="187"/>
      <c r="Q338" s="18"/>
      <c r="R338" s="19"/>
      <c r="S338" s="151"/>
      <c r="T338" s="151"/>
      <c r="V338" s="22"/>
      <c r="W338" s="179"/>
      <c r="X338" s="179"/>
      <c r="AU338" s="18"/>
      <c r="AV338" s="19"/>
      <c r="AW338" s="151"/>
      <c r="AX338" s="153"/>
      <c r="AZ338" s="21"/>
      <c r="BA338" s="154"/>
      <c r="BB338" s="154"/>
      <c r="BH338" s="18"/>
      <c r="BI338" s="19"/>
      <c r="BJ338" s="151"/>
      <c r="BK338" s="151"/>
      <c r="BM338" s="22"/>
      <c r="BN338" s="152"/>
      <c r="BO338" s="152"/>
    </row>
    <row r="339" spans="1:67" ht="13.5" hidden="1">
      <c r="A339" s="2">
        <v>25</v>
      </c>
      <c r="D339" s="18" t="s">
        <v>29</v>
      </c>
      <c r="E339" s="19"/>
      <c r="F339" s="151" t="s">
        <v>29</v>
      </c>
      <c r="G339" s="153"/>
      <c r="I339" s="21">
        <v>25</v>
      </c>
      <c r="J339" s="187" t="s">
        <v>16</v>
      </c>
      <c r="K339" s="187"/>
      <c r="Q339" s="18"/>
      <c r="R339" s="19"/>
      <c r="S339" s="151"/>
      <c r="T339" s="151"/>
      <c r="V339" s="22"/>
      <c r="W339" s="179"/>
      <c r="X339" s="179"/>
      <c r="AU339" s="18"/>
      <c r="AV339" s="19"/>
      <c r="AW339" s="151"/>
      <c r="AX339" s="153"/>
      <c r="AZ339" s="21"/>
      <c r="BA339" s="154"/>
      <c r="BB339" s="154"/>
      <c r="BH339" s="18"/>
      <c r="BI339" s="19"/>
      <c r="BJ339" s="151"/>
      <c r="BK339" s="151"/>
      <c r="BM339" s="22"/>
      <c r="BN339" s="152"/>
      <c r="BO339" s="152"/>
    </row>
    <row r="340" spans="1:67" ht="13.5" hidden="1">
      <c r="A340" s="2">
        <v>26</v>
      </c>
      <c r="D340" s="18" t="s">
        <v>29</v>
      </c>
      <c r="E340" s="19"/>
      <c r="F340" s="151" t="s">
        <v>29</v>
      </c>
      <c r="G340" s="153"/>
      <c r="I340" s="21">
        <v>26</v>
      </c>
      <c r="J340" s="187" t="s">
        <v>16</v>
      </c>
      <c r="K340" s="187"/>
      <c r="Q340" s="18"/>
      <c r="R340" s="19"/>
      <c r="S340" s="151"/>
      <c r="T340" s="151"/>
      <c r="V340" s="22"/>
      <c r="W340" s="179"/>
      <c r="X340" s="179"/>
      <c r="AU340" s="18"/>
      <c r="AV340" s="19"/>
      <c r="AW340" s="151"/>
      <c r="AX340" s="153"/>
      <c r="AZ340" s="21"/>
      <c r="BA340" s="154"/>
      <c r="BB340" s="154"/>
      <c r="BH340" s="18"/>
      <c r="BI340" s="19"/>
      <c r="BJ340" s="151"/>
      <c r="BK340" s="151"/>
      <c r="BM340" s="22"/>
      <c r="BN340" s="152"/>
      <c r="BO340" s="152"/>
    </row>
    <row r="341" spans="1:67" ht="13.5" hidden="1">
      <c r="A341" s="2">
        <v>27</v>
      </c>
      <c r="D341" s="18" t="s">
        <v>29</v>
      </c>
      <c r="E341" s="19"/>
      <c r="F341" s="151" t="s">
        <v>29</v>
      </c>
      <c r="G341" s="153"/>
      <c r="I341" s="21">
        <v>27</v>
      </c>
      <c r="J341" s="187" t="s">
        <v>16</v>
      </c>
      <c r="K341" s="187"/>
      <c r="Q341" s="18"/>
      <c r="R341" s="19"/>
      <c r="S341" s="151"/>
      <c r="T341" s="151"/>
      <c r="V341" s="22"/>
      <c r="W341" s="179"/>
      <c r="X341" s="179"/>
      <c r="AU341" s="18"/>
      <c r="AV341" s="19"/>
      <c r="AW341" s="151"/>
      <c r="AX341" s="153"/>
      <c r="AZ341" s="21"/>
      <c r="BA341" s="154"/>
      <c r="BB341" s="154"/>
      <c r="BH341" s="18"/>
      <c r="BI341" s="19"/>
      <c r="BJ341" s="151"/>
      <c r="BK341" s="151"/>
      <c r="BM341" s="22"/>
      <c r="BN341" s="152"/>
      <c r="BO341" s="152"/>
    </row>
    <row r="342" spans="1:67" ht="13.5" hidden="1">
      <c r="A342" s="2">
        <v>28</v>
      </c>
      <c r="D342" s="18" t="s">
        <v>29</v>
      </c>
      <c r="E342" s="19"/>
      <c r="F342" s="151" t="s">
        <v>29</v>
      </c>
      <c r="G342" s="153"/>
      <c r="I342" s="21">
        <v>28</v>
      </c>
      <c r="J342" s="187" t="s">
        <v>16</v>
      </c>
      <c r="K342" s="187"/>
      <c r="Q342" s="18"/>
      <c r="R342" s="19"/>
      <c r="S342" s="151"/>
      <c r="T342" s="151"/>
      <c r="V342" s="22"/>
      <c r="W342" s="179"/>
      <c r="X342" s="179"/>
      <c r="AU342" s="18"/>
      <c r="AV342" s="19"/>
      <c r="AW342" s="151"/>
      <c r="AX342" s="153"/>
      <c r="AZ342" s="21"/>
      <c r="BA342" s="154"/>
      <c r="BB342" s="154"/>
      <c r="BH342" s="18"/>
      <c r="BI342" s="19"/>
      <c r="BJ342" s="151"/>
      <c r="BK342" s="151"/>
      <c r="BM342" s="22"/>
      <c r="BN342" s="152"/>
      <c r="BO342" s="152"/>
    </row>
    <row r="343" spans="1:67" ht="13.5" hidden="1">
      <c r="A343" s="2">
        <v>29</v>
      </c>
      <c r="D343" s="18" t="s">
        <v>29</v>
      </c>
      <c r="E343" s="19"/>
      <c r="F343" s="151" t="s">
        <v>29</v>
      </c>
      <c r="G343" s="153"/>
      <c r="I343" s="21">
        <v>29</v>
      </c>
      <c r="J343" s="187" t="s">
        <v>16</v>
      </c>
      <c r="K343" s="187"/>
      <c r="Q343" s="18"/>
      <c r="R343" s="19"/>
      <c r="S343" s="151"/>
      <c r="T343" s="151"/>
      <c r="V343" s="22"/>
      <c r="W343" s="179"/>
      <c r="X343" s="179"/>
      <c r="AU343" s="18"/>
      <c r="AV343" s="19"/>
      <c r="AW343" s="151"/>
      <c r="AX343" s="153"/>
      <c r="AZ343" s="21"/>
      <c r="BA343" s="154"/>
      <c r="BB343" s="154"/>
      <c r="BH343" s="18"/>
      <c r="BI343" s="19"/>
      <c r="BJ343" s="151"/>
      <c r="BK343" s="151"/>
      <c r="BM343" s="22"/>
      <c r="BN343" s="152"/>
      <c r="BO343" s="152"/>
    </row>
    <row r="344" spans="1:67" ht="13.5" hidden="1">
      <c r="A344" s="2">
        <v>30</v>
      </c>
      <c r="D344" s="18" t="s">
        <v>29</v>
      </c>
      <c r="E344" s="19"/>
      <c r="F344" s="151" t="s">
        <v>29</v>
      </c>
      <c r="G344" s="153"/>
      <c r="I344" s="21">
        <v>30</v>
      </c>
      <c r="J344" s="187" t="s">
        <v>16</v>
      </c>
      <c r="K344" s="187"/>
      <c r="Q344" s="18"/>
      <c r="R344" s="19"/>
      <c r="S344" s="151"/>
      <c r="T344" s="151"/>
      <c r="V344" s="22"/>
      <c r="W344" s="179"/>
      <c r="X344" s="179"/>
      <c r="AU344" s="18"/>
      <c r="AV344" s="19"/>
      <c r="AW344" s="151"/>
      <c r="AX344" s="153"/>
      <c r="AZ344" s="21"/>
      <c r="BA344" s="154"/>
      <c r="BB344" s="154"/>
      <c r="BH344" s="18"/>
      <c r="BI344" s="19"/>
      <c r="BJ344" s="151"/>
      <c r="BK344" s="151"/>
      <c r="BM344" s="22"/>
      <c r="BN344" s="152"/>
      <c r="BO344" s="152"/>
    </row>
    <row r="345" spans="19:67" ht="13.5" hidden="1">
      <c r="S345" s="160"/>
      <c r="T345" s="160"/>
      <c r="U345" s="163"/>
      <c r="V345" s="163"/>
      <c r="W345" s="186"/>
      <c r="X345" s="186"/>
      <c r="BJ345" s="160"/>
      <c r="BK345" s="160"/>
      <c r="BL345" s="163"/>
      <c r="BM345" s="163"/>
      <c r="BN345" s="159"/>
      <c r="BO345" s="159"/>
    </row>
    <row r="346" spans="19:67" ht="13.5" hidden="1">
      <c r="S346" s="160"/>
      <c r="T346" s="160"/>
      <c r="U346" s="41"/>
      <c r="V346" s="41"/>
      <c r="W346" s="186"/>
      <c r="X346" s="186"/>
      <c r="BJ346" s="160"/>
      <c r="BK346" s="160"/>
      <c r="BL346" s="41"/>
      <c r="BM346" s="41"/>
      <c r="BN346" s="159"/>
      <c r="BO346" s="159"/>
    </row>
    <row r="347" spans="1:67" ht="13.5" hidden="1">
      <c r="A347" s="9"/>
      <c r="B347" s="9"/>
      <c r="C347" s="9"/>
      <c r="I347" s="11"/>
      <c r="J347" s="93"/>
      <c r="K347" s="33"/>
      <c r="S347" s="160"/>
      <c r="T347" s="160"/>
      <c r="U347" s="41"/>
      <c r="V347" s="41"/>
      <c r="W347" s="186"/>
      <c r="X347" s="186"/>
      <c r="AR347" s="9"/>
      <c r="AS347" s="9"/>
      <c r="AT347" s="9"/>
      <c r="AZ347" s="11"/>
      <c r="BA347" s="93"/>
      <c r="BB347" s="93"/>
      <c r="BJ347" s="160"/>
      <c r="BK347" s="160"/>
      <c r="BL347" s="41"/>
      <c r="BM347" s="41"/>
      <c r="BN347" s="159"/>
      <c r="BO347" s="159"/>
    </row>
    <row r="348" spans="1:67" ht="13.5" hidden="1">
      <c r="A348" s="15"/>
      <c r="B348" s="10"/>
      <c r="C348" s="10"/>
      <c r="D348" s="15"/>
      <c r="E348" s="15"/>
      <c r="F348" s="10"/>
      <c r="G348" s="10"/>
      <c r="H348" s="10"/>
      <c r="I348" s="10"/>
      <c r="J348" s="183"/>
      <c r="K348" s="183"/>
      <c r="S348" s="158"/>
      <c r="T348" s="158"/>
      <c r="U348" s="41"/>
      <c r="V348" s="42"/>
      <c r="W348" s="186"/>
      <c r="X348" s="186"/>
      <c r="AR348" s="15"/>
      <c r="AS348" s="10"/>
      <c r="AT348" s="10"/>
      <c r="AU348" s="15"/>
      <c r="AV348" s="15"/>
      <c r="AW348" s="10"/>
      <c r="AX348" s="10"/>
      <c r="AY348" s="10"/>
      <c r="AZ348" s="10"/>
      <c r="BA348" s="162"/>
      <c r="BB348" s="162"/>
      <c r="BJ348" s="158"/>
      <c r="BK348" s="158"/>
      <c r="BL348" s="41"/>
      <c r="BM348" s="42"/>
      <c r="BN348" s="159"/>
      <c r="BO348" s="159"/>
    </row>
    <row r="349" spans="9:54" ht="13.5" hidden="1">
      <c r="I349" s="22"/>
      <c r="J349" s="184"/>
      <c r="K349" s="184"/>
      <c r="AZ349" s="22"/>
      <c r="BA349" s="161"/>
      <c r="BB349" s="161"/>
    </row>
    <row r="350" spans="9:54" ht="13.5" hidden="1">
      <c r="I350" s="22"/>
      <c r="J350" s="184"/>
      <c r="K350" s="184"/>
      <c r="AZ350" s="22"/>
      <c r="BA350" s="161"/>
      <c r="BB350" s="161"/>
    </row>
    <row r="351" spans="9:54" ht="13.5" hidden="1">
      <c r="I351" s="22"/>
      <c r="J351" s="184"/>
      <c r="K351" s="184"/>
      <c r="AZ351" s="22"/>
      <c r="BA351" s="161"/>
      <c r="BB351" s="161"/>
    </row>
    <row r="352" spans="9:54" ht="13.5" hidden="1">
      <c r="I352" s="22"/>
      <c r="J352" s="184"/>
      <c r="K352" s="184"/>
      <c r="AZ352" s="22"/>
      <c r="BA352" s="161"/>
      <c r="BB352" s="161"/>
    </row>
    <row r="353" spans="9:54" ht="13.5" hidden="1">
      <c r="I353" s="22"/>
      <c r="J353" s="184"/>
      <c r="K353" s="184"/>
      <c r="AZ353" s="22"/>
      <c r="BA353" s="161"/>
      <c r="BB353" s="161"/>
    </row>
    <row r="354" spans="9:54" ht="13.5" hidden="1">
      <c r="I354" s="22"/>
      <c r="J354" s="184"/>
      <c r="K354" s="184"/>
      <c r="AZ354" s="22"/>
      <c r="BA354" s="161"/>
      <c r="BB354" s="161"/>
    </row>
    <row r="355" spans="9:54" ht="13.5" hidden="1">
      <c r="I355" s="22"/>
      <c r="J355" s="184"/>
      <c r="K355" s="184"/>
      <c r="AZ355" s="22"/>
      <c r="BA355" s="161"/>
      <c r="BB355" s="161"/>
    </row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spans="1:67" ht="18">
      <c r="A368" s="1" t="s">
        <v>0</v>
      </c>
      <c r="B368" s="1"/>
      <c r="C368" s="1"/>
      <c r="D368" s="1" t="s">
        <v>1</v>
      </c>
      <c r="E368" s="1"/>
      <c r="N368" s="2" t="s">
        <v>2</v>
      </c>
      <c r="Q368" s="4" t="s">
        <v>3</v>
      </c>
      <c r="T368" s="5">
        <v>38542</v>
      </c>
      <c r="U368" s="6"/>
      <c r="V368" s="7"/>
      <c r="W368" s="8" t="s">
        <v>4</v>
      </c>
      <c r="X368" s="7"/>
      <c r="Z368">
        <v>4</v>
      </c>
      <c r="AR368" s="1" t="str">
        <f>A368</f>
        <v>男子</v>
      </c>
      <c r="AS368" s="1"/>
      <c r="AT368" s="1">
        <f>C368</f>
        <v>0</v>
      </c>
      <c r="AU368" s="1" t="str">
        <f>D368</f>
        <v>成年　15００ｍ</v>
      </c>
      <c r="AV368" s="1"/>
      <c r="BE368" s="2" t="str">
        <f>N368</f>
        <v>　</v>
      </c>
      <c r="BG368" s="2">
        <f aca="true" t="shared" si="122" ref="BG368:BN369">P368</f>
        <v>0</v>
      </c>
      <c r="BH368" s="4" t="str">
        <f t="shared" si="122"/>
        <v>決勝</v>
      </c>
      <c r="BI368" s="2">
        <f t="shared" si="122"/>
        <v>0</v>
      </c>
      <c r="BJ368" s="4">
        <f t="shared" si="122"/>
        <v>0</v>
      </c>
      <c r="BK368" s="5">
        <f t="shared" si="122"/>
        <v>38542</v>
      </c>
      <c r="BL368" s="6">
        <f t="shared" si="122"/>
        <v>0</v>
      </c>
      <c r="BM368" s="7">
        <f t="shared" si="122"/>
        <v>0</v>
      </c>
      <c r="BN368" s="97" t="str">
        <f t="shared" si="122"/>
        <v>17:30</v>
      </c>
      <c r="BO368" s="98">
        <f>X368</f>
        <v>0</v>
      </c>
    </row>
    <row r="369" spans="46:67" ht="13.5">
      <c r="AT369" s="2">
        <f>C369</f>
        <v>0</v>
      </c>
      <c r="AU369" s="2">
        <f>D369</f>
        <v>0</v>
      </c>
      <c r="AV369" s="2">
        <f>E369</f>
        <v>0</v>
      </c>
      <c r="AX369" s="2">
        <f>G369</f>
        <v>0</v>
      </c>
      <c r="AY369" s="2">
        <f>H369</f>
        <v>0</v>
      </c>
      <c r="AZ369" s="2">
        <f>I369</f>
        <v>0</v>
      </c>
      <c r="BA369" s="88">
        <f>J369</f>
        <v>0</v>
      </c>
      <c r="BC369" s="2">
        <f>L369</f>
        <v>0</v>
      </c>
      <c r="BD369" s="2">
        <f>M369</f>
        <v>0</v>
      </c>
      <c r="BE369" s="2">
        <f>N369</f>
        <v>0</v>
      </c>
      <c r="BF369" s="2">
        <f>O369</f>
        <v>0</v>
      </c>
      <c r="BG369" s="2">
        <f t="shared" si="122"/>
        <v>0</v>
      </c>
      <c r="BH369" s="4">
        <f t="shared" si="122"/>
        <v>0</v>
      </c>
      <c r="BI369" s="2">
        <f t="shared" si="122"/>
        <v>0</v>
      </c>
      <c r="BJ369" s="4">
        <f t="shared" si="122"/>
        <v>0</v>
      </c>
      <c r="BK369" s="5">
        <f t="shared" si="122"/>
        <v>0</v>
      </c>
      <c r="BL369" s="6">
        <f t="shared" si="122"/>
        <v>0</v>
      </c>
      <c r="BM369" s="7">
        <f t="shared" si="122"/>
        <v>0</v>
      </c>
      <c r="BN369" s="97">
        <f t="shared" si="122"/>
        <v>0</v>
      </c>
      <c r="BO369" s="98">
        <f>X369</f>
        <v>0</v>
      </c>
    </row>
    <row r="370" spans="1:67" ht="13.5">
      <c r="A370" s="9" t="s">
        <v>5</v>
      </c>
      <c r="B370" s="9"/>
      <c r="C370" s="9"/>
      <c r="D370" s="9"/>
      <c r="E370" s="9"/>
      <c r="F370" s="9"/>
      <c r="G370" s="9"/>
      <c r="H370" s="9"/>
      <c r="I370" s="9"/>
      <c r="J370" s="89"/>
      <c r="AR370" s="9" t="str">
        <f>A370</f>
        <v>山口県記録（YR)　  　      ３．４０．２６　　高岡　寿成（鐘　紡）９９</v>
      </c>
      <c r="AS370" s="9"/>
      <c r="AT370" s="9"/>
      <c r="AU370" s="9"/>
      <c r="AV370" s="9"/>
      <c r="AW370" s="9"/>
      <c r="AX370" s="9"/>
      <c r="AY370" s="9"/>
      <c r="AZ370" s="9"/>
      <c r="BA370" s="89"/>
      <c r="BM370" s="2">
        <f>V370</f>
        <v>0</v>
      </c>
      <c r="BO370" s="88">
        <f>X370</f>
        <v>0</v>
      </c>
    </row>
    <row r="371" spans="1:67" ht="13.5">
      <c r="A371" s="9" t="s">
        <v>6</v>
      </c>
      <c r="B371" s="9"/>
      <c r="C371" s="9"/>
      <c r="D371" s="9"/>
      <c r="E371" s="9" t="s">
        <v>7</v>
      </c>
      <c r="F371" s="9"/>
      <c r="G371" s="9"/>
      <c r="H371" s="9"/>
      <c r="I371" s="9"/>
      <c r="J371" s="89"/>
      <c r="AR371" s="9" t="str">
        <f>A371</f>
        <v>参加標準記録　　 　</v>
      </c>
      <c r="AS371" s="9"/>
      <c r="AT371" s="9"/>
      <c r="AU371" s="9"/>
      <c r="AV371" s="9" t="str">
        <f>E371</f>
        <v>３．５０．３０</v>
      </c>
      <c r="AW371" s="9"/>
      <c r="AX371" s="9"/>
      <c r="AY371" s="9"/>
      <c r="AZ371" s="9"/>
      <c r="BA371" s="89"/>
      <c r="BO371" s="88">
        <f>X371</f>
        <v>0</v>
      </c>
    </row>
    <row r="372" spans="44:67" ht="13.5">
      <c r="AR372" s="2">
        <f>A372</f>
        <v>0</v>
      </c>
      <c r="AS372" s="2">
        <f>B372</f>
        <v>0</v>
      </c>
      <c r="AT372" s="2">
        <f>C372</f>
        <v>0</v>
      </c>
      <c r="AU372" s="2">
        <f>D372</f>
        <v>0</v>
      </c>
      <c r="AV372" s="2">
        <f>E372</f>
        <v>0</v>
      </c>
      <c r="AW372" s="2">
        <f>F372</f>
        <v>0</v>
      </c>
      <c r="AX372" s="2">
        <f>G372</f>
        <v>0</v>
      </c>
      <c r="AY372" s="2">
        <f>H372</f>
        <v>0</v>
      </c>
      <c r="AZ372" s="2">
        <f>I372</f>
        <v>0</v>
      </c>
      <c r="BA372" s="88">
        <f>J372</f>
        <v>0</v>
      </c>
      <c r="BC372" s="2">
        <f aca="true" t="shared" si="123" ref="BC372:BN372">L372</f>
        <v>0</v>
      </c>
      <c r="BD372" s="2">
        <f t="shared" si="123"/>
        <v>0</v>
      </c>
      <c r="BE372" s="2">
        <f t="shared" si="123"/>
        <v>0</v>
      </c>
      <c r="BF372" s="2">
        <f t="shared" si="123"/>
        <v>0</v>
      </c>
      <c r="BG372" s="2">
        <f t="shared" si="123"/>
        <v>0</v>
      </c>
      <c r="BH372" s="2">
        <f t="shared" si="123"/>
        <v>0</v>
      </c>
      <c r="BI372" s="2">
        <f t="shared" si="123"/>
        <v>0</v>
      </c>
      <c r="BJ372" s="2">
        <f t="shared" si="123"/>
        <v>0</v>
      </c>
      <c r="BK372" s="2">
        <f t="shared" si="123"/>
        <v>0</v>
      </c>
      <c r="BL372" s="2">
        <f t="shared" si="123"/>
        <v>0</v>
      </c>
      <c r="BM372" s="2">
        <f t="shared" si="123"/>
        <v>0</v>
      </c>
      <c r="BN372" s="88">
        <f t="shared" si="123"/>
        <v>0</v>
      </c>
      <c r="BO372" s="88">
        <f>X372</f>
        <v>0</v>
      </c>
    </row>
    <row r="373" spans="1:56" ht="13.5">
      <c r="A373" s="9" t="s">
        <v>3</v>
      </c>
      <c r="AR373" s="9" t="str">
        <f>A373</f>
        <v>決勝</v>
      </c>
      <c r="AW373" s="2">
        <f>F373</f>
        <v>0</v>
      </c>
      <c r="BC373" s="2">
        <f>L373</f>
        <v>0</v>
      </c>
      <c r="BD373" s="2">
        <f>M373</f>
        <v>0</v>
      </c>
    </row>
    <row r="374" spans="2:67" ht="13.5">
      <c r="B374" s="9"/>
      <c r="C374" s="9"/>
      <c r="I374" s="11"/>
      <c r="J374" s="90"/>
      <c r="K374" s="11"/>
      <c r="N374" s="12"/>
      <c r="O374" s="13"/>
      <c r="P374" s="13"/>
      <c r="Q374" s="12"/>
      <c r="R374" s="12"/>
      <c r="S374" s="12"/>
      <c r="T374" s="12"/>
      <c r="U374" s="12"/>
      <c r="V374" s="13"/>
      <c r="W374" s="14"/>
      <c r="X374" s="14"/>
      <c r="AR374" s="2">
        <f>A374</f>
        <v>0</v>
      </c>
      <c r="AS374" s="9">
        <f>B374</f>
        <v>0</v>
      </c>
      <c r="AT374" s="9">
        <f>C374</f>
        <v>0</v>
      </c>
      <c r="AU374" s="2">
        <f>D374</f>
        <v>0</v>
      </c>
      <c r="AV374" s="2">
        <f>E374</f>
        <v>0</v>
      </c>
      <c r="AW374" s="2">
        <f>F374</f>
        <v>0</v>
      </c>
      <c r="AX374" s="2">
        <f>G374</f>
        <v>0</v>
      </c>
      <c r="AY374" s="2">
        <f>H374</f>
        <v>0</v>
      </c>
      <c r="AZ374" s="11">
        <f>I374</f>
        <v>0</v>
      </c>
      <c r="BA374" s="90">
        <f>J374</f>
        <v>0</v>
      </c>
      <c r="BB374" s="90">
        <f>K374</f>
        <v>0</v>
      </c>
      <c r="BC374" s="2">
        <f>L374</f>
        <v>0</v>
      </c>
      <c r="BD374" s="2">
        <f>M374</f>
        <v>0</v>
      </c>
      <c r="BE374" s="2">
        <f aca="true" t="shared" si="124" ref="BE374:BO374">N374</f>
        <v>0</v>
      </c>
      <c r="BF374" s="9">
        <f t="shared" si="124"/>
        <v>0</v>
      </c>
      <c r="BG374" s="9">
        <f t="shared" si="124"/>
        <v>0</v>
      </c>
      <c r="BH374" s="2">
        <f t="shared" si="124"/>
        <v>0</v>
      </c>
      <c r="BI374" s="2">
        <f t="shared" si="124"/>
        <v>0</v>
      </c>
      <c r="BJ374" s="2">
        <f t="shared" si="124"/>
        <v>0</v>
      </c>
      <c r="BK374" s="2">
        <f t="shared" si="124"/>
        <v>0</v>
      </c>
      <c r="BL374" s="2">
        <f t="shared" si="124"/>
        <v>0</v>
      </c>
      <c r="BM374" s="11">
        <f t="shared" si="124"/>
        <v>0</v>
      </c>
      <c r="BN374" s="93">
        <f t="shared" si="124"/>
        <v>0</v>
      </c>
      <c r="BO374" s="93">
        <f t="shared" si="124"/>
        <v>0</v>
      </c>
    </row>
    <row r="375" spans="1:67" ht="13.5">
      <c r="A375" s="15" t="s">
        <v>8</v>
      </c>
      <c r="B375" s="10" t="s">
        <v>9</v>
      </c>
      <c r="C375" s="10"/>
      <c r="D375" s="15" t="s">
        <v>10</v>
      </c>
      <c r="E375" s="15"/>
      <c r="F375" s="10" t="s">
        <v>11</v>
      </c>
      <c r="G375" s="10"/>
      <c r="H375" s="10"/>
      <c r="I375" s="10" t="s">
        <v>12</v>
      </c>
      <c r="J375" s="185" t="s">
        <v>406</v>
      </c>
      <c r="K375" s="185"/>
      <c r="L375" s="3"/>
      <c r="M375" s="3"/>
      <c r="N375" s="17"/>
      <c r="O375" s="14"/>
      <c r="P375" s="14"/>
      <c r="Q375" s="17"/>
      <c r="R375" s="17"/>
      <c r="S375" s="14"/>
      <c r="T375" s="14"/>
      <c r="U375" s="14"/>
      <c r="V375" s="14"/>
      <c r="W375" s="17"/>
      <c r="X375" s="17"/>
      <c r="AA375" t="s">
        <v>268</v>
      </c>
      <c r="AB375" t="s">
        <v>12</v>
      </c>
      <c r="AC375" t="s">
        <v>18</v>
      </c>
      <c r="AR375" s="15" t="s">
        <v>266</v>
      </c>
      <c r="AS375" s="10" t="s">
        <v>271</v>
      </c>
      <c r="AT375" s="10" t="str">
        <f aca="true" t="shared" si="125" ref="AT375:AT381">B375</f>
        <v>ナンバー</v>
      </c>
      <c r="AU375" s="15" t="s">
        <v>273</v>
      </c>
      <c r="AV375" s="15" t="str">
        <f>D375</f>
        <v>氏　　名</v>
      </c>
      <c r="AW375" s="10" t="str">
        <f>F375</f>
        <v>所　属/</v>
      </c>
      <c r="AY375" s="10">
        <f>G375</f>
        <v>0</v>
      </c>
      <c r="AZ375" s="46" t="s">
        <v>270</v>
      </c>
      <c r="BA375" s="155" t="str">
        <f>I375</f>
        <v>順位</v>
      </c>
      <c r="BB375" s="155" t="str">
        <f>J375</f>
        <v>　記録　　　　</v>
      </c>
      <c r="BC375" s="3">
        <f>K375</f>
        <v>0</v>
      </c>
      <c r="BD375" s="3">
        <f>L375</f>
        <v>0</v>
      </c>
      <c r="BE375" s="15"/>
      <c r="BF375" s="10"/>
      <c r="BG375" s="10">
        <f aca="true" t="shared" si="126" ref="BG375:BO375">O375</f>
        <v>0</v>
      </c>
      <c r="BH375" s="15">
        <f t="shared" si="126"/>
        <v>0</v>
      </c>
      <c r="BI375" s="15">
        <f t="shared" si="126"/>
        <v>0</v>
      </c>
      <c r="BJ375" s="10">
        <f t="shared" si="126"/>
        <v>0</v>
      </c>
      <c r="BK375" s="10">
        <f t="shared" si="126"/>
        <v>0</v>
      </c>
      <c r="BL375" s="10">
        <f t="shared" si="126"/>
        <v>0</v>
      </c>
      <c r="BM375" s="10">
        <f t="shared" si="126"/>
        <v>0</v>
      </c>
      <c r="BN375" s="155">
        <f t="shared" si="126"/>
        <v>0</v>
      </c>
      <c r="BO375" s="155">
        <f t="shared" si="126"/>
        <v>0</v>
      </c>
    </row>
    <row r="376" spans="1:67" ht="13.5" customHeight="1">
      <c r="A376" s="2">
        <v>1</v>
      </c>
      <c r="B376" s="2">
        <v>3645</v>
      </c>
      <c r="D376" s="18" t="s">
        <v>207</v>
      </c>
      <c r="E376" s="19"/>
      <c r="F376" s="124" t="s">
        <v>208</v>
      </c>
      <c r="G376" s="125"/>
      <c r="I376" s="21" t="str">
        <f aca="true" t="shared" si="127" ref="I376:I381">IF(AA376="","",VLOOKUP(A376,AA$376:AC$381,2,FALSE))</f>
        <v> </v>
      </c>
      <c r="J376" s="126" t="str">
        <f aca="true" t="shared" si="128" ref="J376:J381">IF(AA376="","",VLOOKUP(A376,AA$376:AC$381,3,FALSE))</f>
        <v>DNS</v>
      </c>
      <c r="K376" s="126"/>
      <c r="L376" s="22"/>
      <c r="N376" s="12"/>
      <c r="O376" s="12"/>
      <c r="P376" s="12"/>
      <c r="Q376" s="23"/>
      <c r="R376" s="24"/>
      <c r="S376" s="143" t="s">
        <v>17</v>
      </c>
      <c r="T376" s="143"/>
      <c r="U376" s="170" t="s">
        <v>9</v>
      </c>
      <c r="V376" s="170"/>
      <c r="W376" s="175" t="s">
        <v>18</v>
      </c>
      <c r="X376" s="175"/>
      <c r="AA376" s="43">
        <v>5</v>
      </c>
      <c r="AB376" s="44">
        <v>1</v>
      </c>
      <c r="AC376" s="45">
        <v>4200</v>
      </c>
      <c r="AR376" s="2">
        <f aca="true" t="shared" si="129" ref="AR376:AR381">VLOOKUP(AZ376,AA$376:AC$382,2,FALSE)</f>
        <v>1</v>
      </c>
      <c r="AS376" s="2">
        <f aca="true" t="shared" si="130" ref="AS376:AS381">VLOOKUP(AZ376,A$376:K$382,2,FALSE)</f>
        <v>7642</v>
      </c>
      <c r="AT376" s="9">
        <f t="shared" si="125"/>
        <v>3645</v>
      </c>
      <c r="AU376" s="2" t="str">
        <f aca="true" t="shared" si="131" ref="AU376:AU381">VLOOKUP(AZ376,A$376:K$382,4,FALSE)</f>
        <v>黒川　慎生</v>
      </c>
      <c r="AW376" s="124" t="str">
        <f aca="true" t="shared" si="132" ref="AW376:AW381">VLOOKUP(AZ376,A$376:K$382,6,FALSE)</f>
        <v>下関市立大</v>
      </c>
      <c r="AX376" s="125" t="str">
        <f aca="true" t="shared" si="133" ref="AX376:AX381">F376</f>
        <v>アクス周南</v>
      </c>
      <c r="AY376" s="2">
        <f>G376</f>
        <v>0</v>
      </c>
      <c r="AZ376" s="2">
        <f aca="true" t="shared" si="134" ref="AZ376:AZ381">AA376</f>
        <v>5</v>
      </c>
      <c r="BA376" s="126">
        <f aca="true" t="shared" si="135" ref="BA376:BA381">VLOOKUP(AZ376,A$376:K$382,10,FALSE)</f>
        <v>4200</v>
      </c>
      <c r="BB376" s="126" t="str">
        <f>J376</f>
        <v>DNS</v>
      </c>
      <c r="BC376" s="2">
        <f>K376</f>
        <v>0</v>
      </c>
      <c r="BD376" s="2">
        <f>L376</f>
        <v>0</v>
      </c>
      <c r="BG376" s="9">
        <f>O376</f>
        <v>0</v>
      </c>
      <c r="BJ376" s="160"/>
      <c r="BK376" s="160"/>
      <c r="BL376" s="41"/>
      <c r="BM376" s="41"/>
      <c r="BN376" s="159"/>
      <c r="BO376" s="159"/>
    </row>
    <row r="377" spans="1:67" ht="13.5" customHeight="1">
      <c r="A377" s="2">
        <v>2</v>
      </c>
      <c r="B377" s="2">
        <v>71572</v>
      </c>
      <c r="D377" s="18" t="s">
        <v>209</v>
      </c>
      <c r="E377" s="19"/>
      <c r="F377" s="106" t="s">
        <v>210</v>
      </c>
      <c r="G377" s="107"/>
      <c r="I377" s="21">
        <f t="shared" si="127"/>
        <v>2</v>
      </c>
      <c r="J377" s="126">
        <f t="shared" si="128"/>
        <v>4247</v>
      </c>
      <c r="K377" s="126"/>
      <c r="N377" s="12"/>
      <c r="O377" s="12"/>
      <c r="P377" s="12"/>
      <c r="Q377" s="23"/>
      <c r="R377" s="24"/>
      <c r="S377" s="143" t="s">
        <v>21</v>
      </c>
      <c r="T377" s="143"/>
      <c r="U377" s="136">
        <v>7623</v>
      </c>
      <c r="V377" s="121"/>
      <c r="W377" s="175" t="s">
        <v>403</v>
      </c>
      <c r="X377" s="175"/>
      <c r="AA377" s="43">
        <v>2</v>
      </c>
      <c r="AB377" s="44">
        <v>2</v>
      </c>
      <c r="AC377" s="45">
        <v>4247</v>
      </c>
      <c r="AR377" s="2">
        <f t="shared" si="129"/>
        <v>2</v>
      </c>
      <c r="AS377" s="2">
        <f t="shared" si="130"/>
        <v>71572</v>
      </c>
      <c r="AT377" s="9">
        <f t="shared" si="125"/>
        <v>71572</v>
      </c>
      <c r="AU377" s="2" t="str">
        <f t="shared" si="131"/>
        <v>宮里　吏</v>
      </c>
      <c r="AW377" s="124" t="str">
        <f t="shared" si="132"/>
        <v>山口東京理科大</v>
      </c>
      <c r="AX377" s="125" t="str">
        <f t="shared" si="133"/>
        <v>山口東京理科大</v>
      </c>
      <c r="AY377" s="2">
        <f aca="true" t="shared" si="136" ref="AY377:AY382">G377</f>
        <v>0</v>
      </c>
      <c r="AZ377" s="2">
        <f t="shared" si="134"/>
        <v>2</v>
      </c>
      <c r="BA377" s="126">
        <f t="shared" si="135"/>
        <v>4247</v>
      </c>
      <c r="BB377" s="126">
        <f>J377</f>
        <v>4247</v>
      </c>
      <c r="BE377" s="12"/>
      <c r="BF377" s="12"/>
      <c r="BG377" s="12"/>
      <c r="BH377" s="23"/>
      <c r="BI377" s="24"/>
      <c r="BJ377" s="160"/>
      <c r="BK377" s="160"/>
      <c r="BL377" s="41"/>
      <c r="BM377" s="41"/>
      <c r="BN377" s="159"/>
      <c r="BO377" s="159"/>
    </row>
    <row r="378" spans="1:67" ht="13.5" customHeight="1">
      <c r="A378" s="2">
        <v>3</v>
      </c>
      <c r="B378" s="2">
        <v>7623</v>
      </c>
      <c r="D378" s="18" t="s">
        <v>211</v>
      </c>
      <c r="E378" s="19"/>
      <c r="F378" s="124" t="s">
        <v>20</v>
      </c>
      <c r="G378" s="125"/>
      <c r="I378" s="21">
        <f t="shared" si="127"/>
        <v>3</v>
      </c>
      <c r="J378" s="126">
        <f t="shared" si="128"/>
        <v>4251</v>
      </c>
      <c r="K378" s="126"/>
      <c r="N378" s="12"/>
      <c r="O378" s="12"/>
      <c r="P378" s="12"/>
      <c r="Q378" s="23"/>
      <c r="R378" s="24"/>
      <c r="S378" s="143" t="s">
        <v>24</v>
      </c>
      <c r="T378" s="143"/>
      <c r="U378" s="136">
        <v>71572</v>
      </c>
      <c r="V378" s="121"/>
      <c r="W378" s="175" t="s">
        <v>404</v>
      </c>
      <c r="X378" s="175"/>
      <c r="AA378" s="43">
        <v>3</v>
      </c>
      <c r="AB378" s="44">
        <v>3</v>
      </c>
      <c r="AC378" s="45">
        <v>4251</v>
      </c>
      <c r="AR378" s="2">
        <f t="shared" si="129"/>
        <v>3</v>
      </c>
      <c r="AS378" s="2">
        <f t="shared" si="130"/>
        <v>7623</v>
      </c>
      <c r="AT378" s="9">
        <f t="shared" si="125"/>
        <v>7623</v>
      </c>
      <c r="AU378" s="2" t="str">
        <f t="shared" si="131"/>
        <v>阿部　裕太</v>
      </c>
      <c r="AW378" s="124" t="str">
        <f t="shared" si="132"/>
        <v>下関市立大</v>
      </c>
      <c r="AX378" s="125" t="str">
        <f t="shared" si="133"/>
        <v>下関市立大</v>
      </c>
      <c r="AY378" s="2">
        <f t="shared" si="136"/>
        <v>0</v>
      </c>
      <c r="AZ378" s="2">
        <f t="shared" si="134"/>
        <v>3</v>
      </c>
      <c r="BA378" s="126">
        <f t="shared" si="135"/>
        <v>4251</v>
      </c>
      <c r="BB378" s="126">
        <f>J378</f>
        <v>4251</v>
      </c>
      <c r="BE378" s="12"/>
      <c r="BF378" s="12"/>
      <c r="BG378" s="12"/>
      <c r="BH378" s="23"/>
      <c r="BI378" s="24"/>
      <c r="BJ378" s="160"/>
      <c r="BK378" s="160"/>
      <c r="BL378" s="41"/>
      <c r="BM378" s="41"/>
      <c r="BN378" s="159"/>
      <c r="BO378" s="159"/>
    </row>
    <row r="379" spans="1:67" ht="13.5" customHeight="1">
      <c r="A379" s="2">
        <v>4</v>
      </c>
      <c r="B379" s="2">
        <v>4609</v>
      </c>
      <c r="D379" s="18" t="s">
        <v>212</v>
      </c>
      <c r="E379" s="19"/>
      <c r="F379" s="124" t="s">
        <v>213</v>
      </c>
      <c r="G379" s="125"/>
      <c r="I379" s="21">
        <f t="shared" si="127"/>
        <v>4</v>
      </c>
      <c r="J379" s="126">
        <f t="shared" si="128"/>
        <v>4450</v>
      </c>
      <c r="K379" s="126"/>
      <c r="N379" s="12"/>
      <c r="O379" s="12"/>
      <c r="P379" s="12"/>
      <c r="Q379" s="23"/>
      <c r="R379" s="24"/>
      <c r="S379" s="156" t="s">
        <v>26</v>
      </c>
      <c r="T379" s="156"/>
      <c r="U379" s="136">
        <v>7642</v>
      </c>
      <c r="V379" s="121"/>
      <c r="W379" s="175" t="s">
        <v>405</v>
      </c>
      <c r="X379" s="175"/>
      <c r="AA379" s="43">
        <v>4</v>
      </c>
      <c r="AB379" s="44">
        <v>4</v>
      </c>
      <c r="AC379" s="45">
        <v>4450</v>
      </c>
      <c r="AR379" s="2">
        <f t="shared" si="129"/>
        <v>4</v>
      </c>
      <c r="AS379" s="2">
        <f t="shared" si="130"/>
        <v>4609</v>
      </c>
      <c r="AT379" s="9">
        <f t="shared" si="125"/>
        <v>4609</v>
      </c>
      <c r="AU379" s="2" t="str">
        <f t="shared" si="131"/>
        <v>松井　幸男</v>
      </c>
      <c r="AW379" s="124" t="str">
        <f t="shared" si="132"/>
        <v>山口県庁</v>
      </c>
      <c r="AX379" s="125" t="str">
        <f t="shared" si="133"/>
        <v>山口県庁</v>
      </c>
      <c r="AY379" s="2">
        <f t="shared" si="136"/>
        <v>0</v>
      </c>
      <c r="AZ379" s="2">
        <f t="shared" si="134"/>
        <v>4</v>
      </c>
      <c r="BA379" s="126">
        <f t="shared" si="135"/>
        <v>4450</v>
      </c>
      <c r="BB379" s="126">
        <f>J379</f>
        <v>4450</v>
      </c>
      <c r="BE379" s="12"/>
      <c r="BF379" s="12"/>
      <c r="BG379" s="12"/>
      <c r="BH379" s="23"/>
      <c r="BI379" s="24"/>
      <c r="BJ379" s="158"/>
      <c r="BK379" s="158"/>
      <c r="BL379" s="41"/>
      <c r="BM379" s="42"/>
      <c r="BN379" s="159"/>
      <c r="BO379" s="159"/>
    </row>
    <row r="380" spans="1:67" ht="13.5" customHeight="1">
      <c r="A380" s="2">
        <v>5</v>
      </c>
      <c r="B380" s="2">
        <v>7642</v>
      </c>
      <c r="D380" s="18" t="s">
        <v>214</v>
      </c>
      <c r="E380" s="19"/>
      <c r="F380" s="124" t="s">
        <v>20</v>
      </c>
      <c r="G380" s="125"/>
      <c r="I380" s="21">
        <f t="shared" si="127"/>
        <v>1</v>
      </c>
      <c r="J380" s="126">
        <f t="shared" si="128"/>
        <v>4200</v>
      </c>
      <c r="K380" s="126"/>
      <c r="N380" s="12"/>
      <c r="O380" s="12"/>
      <c r="P380" s="12"/>
      <c r="Q380" s="23"/>
      <c r="R380" s="24"/>
      <c r="S380" s="24"/>
      <c r="T380" s="24"/>
      <c r="U380" s="12"/>
      <c r="V380" s="12"/>
      <c r="W380" s="30"/>
      <c r="X380" s="30"/>
      <c r="AA380" s="43">
        <v>6</v>
      </c>
      <c r="AB380" s="44">
        <v>5</v>
      </c>
      <c r="AC380" s="45">
        <v>4521</v>
      </c>
      <c r="AR380" s="2">
        <f t="shared" si="129"/>
        <v>5</v>
      </c>
      <c r="AS380" s="2">
        <f t="shared" si="130"/>
        <v>71574</v>
      </c>
      <c r="AT380" s="9">
        <f t="shared" si="125"/>
        <v>7642</v>
      </c>
      <c r="AU380" s="2" t="str">
        <f t="shared" si="131"/>
        <v>寺前　博紀</v>
      </c>
      <c r="AW380" s="124" t="str">
        <f t="shared" si="132"/>
        <v>山口東京理科大</v>
      </c>
      <c r="AX380" s="125" t="str">
        <f t="shared" si="133"/>
        <v>下関市立大</v>
      </c>
      <c r="AY380" s="2">
        <f t="shared" si="136"/>
        <v>0</v>
      </c>
      <c r="AZ380" s="2">
        <f t="shared" si="134"/>
        <v>6</v>
      </c>
      <c r="BA380" s="126">
        <f t="shared" si="135"/>
        <v>4521</v>
      </c>
      <c r="BB380" s="126">
        <f>J380</f>
        <v>4200</v>
      </c>
      <c r="BE380" s="12"/>
      <c r="BF380" s="12"/>
      <c r="BG380" s="12"/>
      <c r="BH380" s="23"/>
      <c r="BI380" s="24"/>
      <c r="BJ380" s="24"/>
      <c r="BK380" s="24"/>
      <c r="BL380" s="12"/>
      <c r="BM380" s="12"/>
      <c r="BN380" s="91"/>
      <c r="BO380" s="91"/>
    </row>
    <row r="381" spans="1:67" ht="13.5">
      <c r="A381" s="22">
        <v>6</v>
      </c>
      <c r="B381" s="22">
        <v>71574</v>
      </c>
      <c r="C381" s="22"/>
      <c r="D381" s="18" t="s">
        <v>215</v>
      </c>
      <c r="E381" s="19"/>
      <c r="F381" s="106" t="s">
        <v>210</v>
      </c>
      <c r="G381" s="107"/>
      <c r="I381" s="21">
        <f t="shared" si="127"/>
        <v>5</v>
      </c>
      <c r="J381" s="126">
        <f t="shared" si="128"/>
        <v>4521</v>
      </c>
      <c r="K381" s="126"/>
      <c r="L381" s="22"/>
      <c r="M381" s="22"/>
      <c r="N381" s="22"/>
      <c r="O381" s="22"/>
      <c r="P381" s="22"/>
      <c r="Q381" s="18"/>
      <c r="R381" s="19"/>
      <c r="S381" s="19"/>
      <c r="T381" s="19"/>
      <c r="V381" s="22"/>
      <c r="W381" s="30"/>
      <c r="X381" s="30"/>
      <c r="AA381" s="43">
        <v>1</v>
      </c>
      <c r="AB381" s="44" t="s">
        <v>384</v>
      </c>
      <c r="AC381" s="45" t="s">
        <v>383</v>
      </c>
      <c r="AR381" s="2" t="str">
        <f t="shared" si="129"/>
        <v> </v>
      </c>
      <c r="AS381" s="2">
        <f t="shared" si="130"/>
        <v>3645</v>
      </c>
      <c r="AT381" s="9">
        <f t="shared" si="125"/>
        <v>71574</v>
      </c>
      <c r="AU381" s="2" t="str">
        <f t="shared" si="131"/>
        <v>北村　拓也</v>
      </c>
      <c r="AW381" s="124" t="str">
        <f t="shared" si="132"/>
        <v>アクス周南</v>
      </c>
      <c r="AX381" s="125" t="str">
        <f t="shared" si="133"/>
        <v>山口東京理科大</v>
      </c>
      <c r="AY381" s="2">
        <f t="shared" si="136"/>
        <v>0</v>
      </c>
      <c r="AZ381" s="2">
        <f t="shared" si="134"/>
        <v>1</v>
      </c>
      <c r="BA381" s="126" t="str">
        <f t="shared" si="135"/>
        <v>DNS</v>
      </c>
      <c r="BB381" s="126">
        <f>J381</f>
        <v>4521</v>
      </c>
      <c r="BC381" s="22"/>
      <c r="BD381" s="22"/>
      <c r="BE381" s="22"/>
      <c r="BF381" s="22"/>
      <c r="BG381" s="22"/>
      <c r="BH381" s="18"/>
      <c r="BI381" s="19"/>
      <c r="BJ381" s="19"/>
      <c r="BK381" s="19"/>
      <c r="BM381" s="22"/>
      <c r="BN381" s="91"/>
      <c r="BO381" s="91"/>
    </row>
    <row r="382" spans="1:67" ht="13.5">
      <c r="A382" s="22"/>
      <c r="B382" s="22"/>
      <c r="C382" s="22"/>
      <c r="D382" s="18"/>
      <c r="E382" s="19"/>
      <c r="F382" s="19"/>
      <c r="G382" s="19"/>
      <c r="I382" s="22"/>
      <c r="J382" s="91"/>
      <c r="K382" s="91"/>
      <c r="L382" s="22"/>
      <c r="M382" s="22"/>
      <c r="N382" s="22"/>
      <c r="O382" s="22"/>
      <c r="P382" s="22"/>
      <c r="Q382" s="18"/>
      <c r="R382" s="19"/>
      <c r="S382" s="19"/>
      <c r="T382" s="19"/>
      <c r="V382" s="22"/>
      <c r="W382" s="30"/>
      <c r="X382" s="30"/>
      <c r="AA382" s="43"/>
      <c r="AB382" s="44"/>
      <c r="AC382" s="45"/>
      <c r="AT382" s="9"/>
      <c r="AW382" s="124"/>
      <c r="AX382" s="125"/>
      <c r="AY382" s="2">
        <f t="shared" si="136"/>
        <v>0</v>
      </c>
      <c r="BA382" s="157"/>
      <c r="BB382" s="157"/>
      <c r="BC382" s="22"/>
      <c r="BD382" s="22"/>
      <c r="BE382" s="22"/>
      <c r="BF382" s="22"/>
      <c r="BG382" s="22"/>
      <c r="BH382" s="18"/>
      <c r="BI382" s="19"/>
      <c r="BJ382" s="19"/>
      <c r="BK382" s="19"/>
      <c r="BM382" s="22"/>
      <c r="BN382" s="91"/>
      <c r="BO382" s="91"/>
    </row>
    <row r="383" spans="1:67" ht="18" customHeight="1" hidden="1">
      <c r="A383" s="22"/>
      <c r="B383" s="22"/>
      <c r="C383" s="22"/>
      <c r="D383" s="18"/>
      <c r="E383" s="19"/>
      <c r="F383" s="19"/>
      <c r="G383" s="19"/>
      <c r="I383" s="22"/>
      <c r="J383" s="91"/>
      <c r="K383" s="91"/>
      <c r="L383" s="22"/>
      <c r="M383" s="22"/>
      <c r="N383" s="22"/>
      <c r="O383" s="22"/>
      <c r="P383" s="22"/>
      <c r="Q383" s="18"/>
      <c r="R383" s="19"/>
      <c r="S383" s="19"/>
      <c r="T383" s="19"/>
      <c r="V383" s="22"/>
      <c r="W383" s="30"/>
      <c r="X383" s="30"/>
      <c r="AA383" s="43"/>
      <c r="AB383" s="44">
        <v>10</v>
      </c>
      <c r="AC383" s="45"/>
      <c r="AR383" s="22"/>
      <c r="AS383" s="22"/>
      <c r="AT383" s="22"/>
      <c r="AU383" s="18"/>
      <c r="AV383" s="19"/>
      <c r="AW383" s="19"/>
      <c r="AX383" s="19"/>
      <c r="AZ383" s="22"/>
      <c r="BA383" s="91"/>
      <c r="BB383" s="91"/>
      <c r="BC383" s="22"/>
      <c r="BD383" s="22"/>
      <c r="BE383" s="22"/>
      <c r="BF383" s="22"/>
      <c r="BG383" s="22"/>
      <c r="BH383" s="18"/>
      <c r="BI383" s="19"/>
      <c r="BJ383" s="19"/>
      <c r="BK383" s="19"/>
      <c r="BM383" s="22"/>
      <c r="BN383" s="91"/>
      <c r="BO383" s="91"/>
    </row>
    <row r="384" spans="1:67" ht="13.5" customHeight="1" hidden="1">
      <c r="A384" s="22"/>
      <c r="B384" s="22"/>
      <c r="C384" s="22"/>
      <c r="D384" s="18"/>
      <c r="E384" s="19"/>
      <c r="F384" s="19"/>
      <c r="G384" s="19"/>
      <c r="I384" s="22"/>
      <c r="J384" s="91"/>
      <c r="K384" s="91"/>
      <c r="L384" s="22"/>
      <c r="M384" s="22"/>
      <c r="N384" s="22"/>
      <c r="O384" s="22"/>
      <c r="P384" s="22"/>
      <c r="Q384" s="18"/>
      <c r="R384" s="19"/>
      <c r="S384" s="19"/>
      <c r="T384" s="19"/>
      <c r="V384" s="22"/>
      <c r="W384" s="30"/>
      <c r="X384" s="30"/>
      <c r="AA384" s="43"/>
      <c r="AB384" s="44">
        <v>11</v>
      </c>
      <c r="AC384" s="45"/>
      <c r="AR384" s="22"/>
      <c r="AS384" s="22"/>
      <c r="AT384" s="22"/>
      <c r="AU384" s="18"/>
      <c r="AV384" s="19"/>
      <c r="AW384" s="19"/>
      <c r="AX384" s="19"/>
      <c r="AZ384" s="22"/>
      <c r="BA384" s="91"/>
      <c r="BB384" s="91"/>
      <c r="BC384" s="22"/>
      <c r="BD384" s="22"/>
      <c r="BE384" s="22"/>
      <c r="BF384" s="22"/>
      <c r="BG384" s="22"/>
      <c r="BH384" s="18"/>
      <c r="BI384" s="19"/>
      <c r="BJ384" s="19"/>
      <c r="BK384" s="19"/>
      <c r="BM384" s="22"/>
      <c r="BN384" s="91"/>
      <c r="BO384" s="91"/>
    </row>
    <row r="385" spans="1:67" ht="13.5" customHeight="1" hidden="1">
      <c r="A385" s="22"/>
      <c r="B385" s="22"/>
      <c r="C385" s="22"/>
      <c r="D385" s="18"/>
      <c r="E385" s="19"/>
      <c r="F385" s="19"/>
      <c r="G385" s="19"/>
      <c r="I385" s="22"/>
      <c r="J385" s="91"/>
      <c r="K385" s="91"/>
      <c r="L385" s="22"/>
      <c r="M385" s="22"/>
      <c r="N385" s="22"/>
      <c r="O385" s="22"/>
      <c r="P385" s="22"/>
      <c r="Q385" s="18"/>
      <c r="R385" s="19"/>
      <c r="S385" s="19"/>
      <c r="T385" s="19"/>
      <c r="V385" s="22"/>
      <c r="W385" s="30"/>
      <c r="X385" s="30"/>
      <c r="AA385" s="43"/>
      <c r="AB385" s="44">
        <v>12</v>
      </c>
      <c r="AC385" s="45"/>
      <c r="AR385" s="22"/>
      <c r="AS385" s="22"/>
      <c r="AT385" s="22"/>
      <c r="AU385" s="18"/>
      <c r="AV385" s="19"/>
      <c r="AW385" s="19"/>
      <c r="AX385" s="19"/>
      <c r="AZ385" s="22"/>
      <c r="BA385" s="91"/>
      <c r="BB385" s="91"/>
      <c r="BC385" s="22"/>
      <c r="BD385" s="22"/>
      <c r="BE385" s="22"/>
      <c r="BF385" s="22"/>
      <c r="BG385" s="22"/>
      <c r="BH385" s="18"/>
      <c r="BI385" s="19"/>
      <c r="BJ385" s="19"/>
      <c r="BK385" s="19"/>
      <c r="BM385" s="22"/>
      <c r="BN385" s="91"/>
      <c r="BO385" s="91"/>
    </row>
    <row r="386" spans="1:67" ht="13.5" customHeight="1" hidden="1">
      <c r="A386" s="22"/>
      <c r="B386" s="22"/>
      <c r="C386" s="22"/>
      <c r="D386" s="18"/>
      <c r="E386" s="19"/>
      <c r="F386" s="19"/>
      <c r="G386" s="19"/>
      <c r="I386" s="22"/>
      <c r="J386" s="91"/>
      <c r="K386" s="91"/>
      <c r="L386" s="22"/>
      <c r="M386" s="22"/>
      <c r="N386" s="22"/>
      <c r="O386" s="22"/>
      <c r="P386" s="22"/>
      <c r="Q386" s="18"/>
      <c r="R386" s="19"/>
      <c r="S386" s="19"/>
      <c r="T386" s="19"/>
      <c r="V386" s="22"/>
      <c r="W386" s="30"/>
      <c r="X386" s="30"/>
      <c r="AA386" s="43"/>
      <c r="AB386" s="44">
        <v>13</v>
      </c>
      <c r="AC386" s="45"/>
      <c r="AR386" s="22"/>
      <c r="AS386" s="22"/>
      <c r="AT386" s="22"/>
      <c r="AU386" s="18"/>
      <c r="AV386" s="19"/>
      <c r="AW386" s="19"/>
      <c r="AX386" s="19"/>
      <c r="AZ386" s="22"/>
      <c r="BA386" s="91"/>
      <c r="BB386" s="91"/>
      <c r="BC386" s="22"/>
      <c r="BD386" s="22"/>
      <c r="BE386" s="22"/>
      <c r="BF386" s="22"/>
      <c r="BG386" s="22"/>
      <c r="BH386" s="18"/>
      <c r="BI386" s="19"/>
      <c r="BJ386" s="19"/>
      <c r="BK386" s="19"/>
      <c r="BM386" s="22"/>
      <c r="BN386" s="91"/>
      <c r="BO386" s="91"/>
    </row>
    <row r="387" spans="1:67" ht="13.5" customHeight="1" hidden="1">
      <c r="A387" s="22"/>
      <c r="B387" s="22"/>
      <c r="C387" s="22"/>
      <c r="D387" s="18"/>
      <c r="E387" s="19"/>
      <c r="F387" s="19"/>
      <c r="G387" s="19"/>
      <c r="I387" s="22"/>
      <c r="J387" s="91"/>
      <c r="K387" s="91"/>
      <c r="L387" s="22"/>
      <c r="M387" s="22"/>
      <c r="N387" s="22"/>
      <c r="O387" s="22"/>
      <c r="P387" s="22"/>
      <c r="Q387" s="18"/>
      <c r="R387" s="19"/>
      <c r="S387" s="19"/>
      <c r="T387" s="19"/>
      <c r="V387" s="22"/>
      <c r="W387" s="30"/>
      <c r="X387" s="30"/>
      <c r="AA387" s="43"/>
      <c r="AB387" s="44">
        <v>14</v>
      </c>
      <c r="AC387" s="45"/>
      <c r="AR387" s="22"/>
      <c r="AS387" s="22"/>
      <c r="AT387" s="22"/>
      <c r="AU387" s="18"/>
      <c r="AV387" s="19"/>
      <c r="AW387" s="19"/>
      <c r="AX387" s="19"/>
      <c r="AZ387" s="22"/>
      <c r="BA387" s="91"/>
      <c r="BB387" s="91"/>
      <c r="BC387" s="22"/>
      <c r="BD387" s="22"/>
      <c r="BE387" s="22"/>
      <c r="BF387" s="22"/>
      <c r="BG387" s="22"/>
      <c r="BH387" s="18"/>
      <c r="BI387" s="19"/>
      <c r="BJ387" s="19"/>
      <c r="BK387" s="19"/>
      <c r="BM387" s="22"/>
      <c r="BN387" s="91"/>
      <c r="BO387" s="91"/>
    </row>
    <row r="388" spans="1:67" ht="13.5" customHeight="1" hidden="1">
      <c r="A388" s="22"/>
      <c r="B388" s="22"/>
      <c r="C388" s="22"/>
      <c r="D388" s="18"/>
      <c r="E388" s="19"/>
      <c r="F388" s="19"/>
      <c r="G388" s="19"/>
      <c r="I388" s="22"/>
      <c r="J388" s="91"/>
      <c r="K388" s="91"/>
      <c r="L388" s="22"/>
      <c r="M388" s="22"/>
      <c r="N388" s="22"/>
      <c r="O388" s="22"/>
      <c r="P388" s="22"/>
      <c r="Q388" s="18"/>
      <c r="R388" s="19"/>
      <c r="S388" s="19"/>
      <c r="T388" s="19"/>
      <c r="V388" s="22"/>
      <c r="W388" s="30"/>
      <c r="X388" s="30"/>
      <c r="AA388" s="43"/>
      <c r="AB388" s="44">
        <v>15</v>
      </c>
      <c r="AC388" s="45"/>
      <c r="AR388" s="22"/>
      <c r="AS388" s="22"/>
      <c r="AT388" s="22"/>
      <c r="AU388" s="18"/>
      <c r="AV388" s="19"/>
      <c r="AW388" s="19"/>
      <c r="AX388" s="19"/>
      <c r="AZ388" s="22"/>
      <c r="BA388" s="91"/>
      <c r="BB388" s="91"/>
      <c r="BC388" s="22"/>
      <c r="BD388" s="22"/>
      <c r="BE388" s="22"/>
      <c r="BF388" s="22"/>
      <c r="BG388" s="22"/>
      <c r="BH388" s="18"/>
      <c r="BI388" s="19"/>
      <c r="BJ388" s="19"/>
      <c r="BK388" s="19"/>
      <c r="BM388" s="22"/>
      <c r="BN388" s="91"/>
      <c r="BO388" s="91"/>
    </row>
    <row r="389" spans="1:67" ht="23.25" customHeight="1" hidden="1">
      <c r="A389" s="22"/>
      <c r="B389" s="22"/>
      <c r="C389" s="22"/>
      <c r="D389" s="18"/>
      <c r="E389" s="19"/>
      <c r="F389" s="19"/>
      <c r="G389" s="19"/>
      <c r="I389" s="22"/>
      <c r="J389" s="91"/>
      <c r="K389" s="91"/>
      <c r="L389" s="22"/>
      <c r="M389" s="22"/>
      <c r="N389" s="22"/>
      <c r="O389" s="22"/>
      <c r="P389" s="22"/>
      <c r="Q389" s="18"/>
      <c r="R389" s="19"/>
      <c r="S389" s="19"/>
      <c r="T389" s="19"/>
      <c r="V389" s="22"/>
      <c r="W389" s="30"/>
      <c r="X389" s="30"/>
      <c r="AA389" s="43"/>
      <c r="AB389" s="44">
        <v>16</v>
      </c>
      <c r="AC389" s="45"/>
      <c r="AR389" s="22"/>
      <c r="AS389" s="22"/>
      <c r="AT389" s="22"/>
      <c r="AU389" s="18"/>
      <c r="AV389" s="19"/>
      <c r="AW389" s="19"/>
      <c r="AX389" s="19"/>
      <c r="AZ389" s="22"/>
      <c r="BA389" s="91"/>
      <c r="BB389" s="91"/>
      <c r="BC389" s="22"/>
      <c r="BD389" s="22"/>
      <c r="BE389" s="22"/>
      <c r="BF389" s="22"/>
      <c r="BG389" s="22"/>
      <c r="BH389" s="18"/>
      <c r="BI389" s="19"/>
      <c r="BJ389" s="19"/>
      <c r="BK389" s="19"/>
      <c r="BM389" s="22"/>
      <c r="BN389" s="91"/>
      <c r="BO389" s="91"/>
    </row>
    <row r="390" spans="1:67" ht="23.25" customHeight="1" hidden="1">
      <c r="A390" s="22"/>
      <c r="B390" s="22"/>
      <c r="C390" s="22"/>
      <c r="D390" s="18"/>
      <c r="E390" s="19"/>
      <c r="F390" s="19"/>
      <c r="G390" s="19"/>
      <c r="I390" s="22"/>
      <c r="J390" s="91"/>
      <c r="K390" s="91"/>
      <c r="L390" s="22"/>
      <c r="M390" s="22"/>
      <c r="N390" s="22"/>
      <c r="O390" s="22"/>
      <c r="P390" s="22"/>
      <c r="Q390" s="18"/>
      <c r="R390" s="19"/>
      <c r="S390" s="19"/>
      <c r="T390" s="19"/>
      <c r="V390" s="22"/>
      <c r="W390" s="30"/>
      <c r="X390" s="30"/>
      <c r="AA390" s="43"/>
      <c r="AB390" s="44">
        <v>17</v>
      </c>
      <c r="AC390" s="45"/>
      <c r="AR390" s="22"/>
      <c r="AS390" s="22"/>
      <c r="AT390" s="22"/>
      <c r="AU390" s="18"/>
      <c r="AV390" s="19"/>
      <c r="AW390" s="19"/>
      <c r="AX390" s="19"/>
      <c r="AZ390" s="22"/>
      <c r="BA390" s="91"/>
      <c r="BB390" s="91"/>
      <c r="BC390" s="22"/>
      <c r="BD390" s="22"/>
      <c r="BE390" s="22"/>
      <c r="BF390" s="22"/>
      <c r="BG390" s="22"/>
      <c r="BH390" s="18"/>
      <c r="BI390" s="19"/>
      <c r="BJ390" s="19"/>
      <c r="BK390" s="19"/>
      <c r="BM390" s="22"/>
      <c r="BN390" s="91"/>
      <c r="BO390" s="91"/>
    </row>
    <row r="391" spans="1:67" ht="23.25" customHeight="1" hidden="1">
      <c r="A391" s="22"/>
      <c r="B391" s="22"/>
      <c r="C391" s="22"/>
      <c r="D391" s="18"/>
      <c r="E391" s="19"/>
      <c r="F391" s="19"/>
      <c r="G391" s="19"/>
      <c r="I391" s="22"/>
      <c r="J391" s="91"/>
      <c r="K391" s="91"/>
      <c r="L391" s="22"/>
      <c r="M391" s="22"/>
      <c r="N391" s="22"/>
      <c r="O391" s="22"/>
      <c r="P391" s="22"/>
      <c r="Q391" s="18"/>
      <c r="R391" s="19"/>
      <c r="S391" s="19"/>
      <c r="T391" s="19"/>
      <c r="V391" s="22"/>
      <c r="W391" s="30"/>
      <c r="X391" s="30"/>
      <c r="AA391" s="43"/>
      <c r="AB391" s="44">
        <v>18</v>
      </c>
      <c r="AC391" s="45"/>
      <c r="AR391" s="22"/>
      <c r="AS391" s="22"/>
      <c r="AT391" s="22"/>
      <c r="AU391" s="18"/>
      <c r="AV391" s="19"/>
      <c r="AW391" s="19"/>
      <c r="AX391" s="19"/>
      <c r="AZ391" s="22"/>
      <c r="BA391" s="91"/>
      <c r="BB391" s="91"/>
      <c r="BC391" s="22"/>
      <c r="BD391" s="22"/>
      <c r="BE391" s="22"/>
      <c r="BF391" s="22"/>
      <c r="BG391" s="22"/>
      <c r="BH391" s="18"/>
      <c r="BI391" s="19"/>
      <c r="BJ391" s="19"/>
      <c r="BK391" s="19"/>
      <c r="BM391" s="22"/>
      <c r="BN391" s="91"/>
      <c r="BO391" s="91"/>
    </row>
    <row r="392" spans="1:67" ht="23.25" customHeight="1">
      <c r="A392" s="22"/>
      <c r="B392" s="22"/>
      <c r="C392" s="22"/>
      <c r="D392" s="18"/>
      <c r="E392" s="19"/>
      <c r="F392" s="19"/>
      <c r="G392" s="19"/>
      <c r="I392" s="22"/>
      <c r="J392" s="91"/>
      <c r="K392" s="91"/>
      <c r="L392" s="22"/>
      <c r="M392" s="22"/>
      <c r="N392" s="22"/>
      <c r="O392" s="22"/>
      <c r="P392" s="22"/>
      <c r="Q392" s="18"/>
      <c r="R392" s="19"/>
      <c r="S392" s="19"/>
      <c r="T392" s="19"/>
      <c r="V392" s="22"/>
      <c r="W392" s="30"/>
      <c r="X392" s="30"/>
      <c r="AA392" s="47"/>
      <c r="AB392" s="47"/>
      <c r="AC392" s="47"/>
      <c r="AR392" s="22"/>
      <c r="AS392" s="22"/>
      <c r="AT392" s="22"/>
      <c r="AU392" s="18"/>
      <c r="AV392" s="19"/>
      <c r="AW392" s="19"/>
      <c r="AX392" s="19"/>
      <c r="AZ392" s="22"/>
      <c r="BA392" s="91"/>
      <c r="BB392" s="91"/>
      <c r="BC392" s="22"/>
      <c r="BD392" s="22"/>
      <c r="BE392" s="22"/>
      <c r="BF392" s="22"/>
      <c r="BG392" s="22"/>
      <c r="BH392" s="18"/>
      <c r="BI392" s="19"/>
      <c r="BJ392" s="19"/>
      <c r="BK392" s="19"/>
      <c r="BM392" s="22"/>
      <c r="BN392" s="91"/>
      <c r="BO392" s="91"/>
    </row>
    <row r="393" spans="1:67" ht="18">
      <c r="A393" s="1" t="s">
        <v>0</v>
      </c>
      <c r="B393" s="1"/>
      <c r="C393" s="1"/>
      <c r="D393" s="1" t="s">
        <v>30</v>
      </c>
      <c r="E393" s="1"/>
      <c r="K393" s="88"/>
      <c r="N393" s="2" t="s">
        <v>2</v>
      </c>
      <c r="S393" s="4" t="s">
        <v>3</v>
      </c>
      <c r="T393" s="5">
        <v>38542</v>
      </c>
      <c r="U393" s="6"/>
      <c r="V393" s="7"/>
      <c r="W393" s="8" t="s">
        <v>31</v>
      </c>
      <c r="X393" s="7"/>
      <c r="Z393">
        <v>9</v>
      </c>
      <c r="AA393" s="47"/>
      <c r="AB393" s="47"/>
      <c r="AC393" s="47"/>
      <c r="AR393" s="1" t="str">
        <f>A393</f>
        <v>男子</v>
      </c>
      <c r="AS393" s="1"/>
      <c r="AT393" s="1">
        <f>C393</f>
        <v>0</v>
      </c>
      <c r="AU393" s="1" t="str">
        <f>D393</f>
        <v>成年　3000ｍSC</v>
      </c>
      <c r="AV393" s="1"/>
      <c r="BE393" s="2" t="str">
        <f>N393</f>
        <v>　</v>
      </c>
      <c r="BG393" s="2">
        <f aca="true" t="shared" si="137" ref="BG393:BN394">P393</f>
        <v>0</v>
      </c>
      <c r="BH393" s="4">
        <f t="shared" si="137"/>
        <v>0</v>
      </c>
      <c r="BI393" s="2">
        <f t="shared" si="137"/>
        <v>0</v>
      </c>
      <c r="BJ393" s="4" t="str">
        <f t="shared" si="137"/>
        <v>決勝</v>
      </c>
      <c r="BK393" s="5">
        <f t="shared" si="137"/>
        <v>38542</v>
      </c>
      <c r="BL393" s="6">
        <f t="shared" si="137"/>
        <v>0</v>
      </c>
      <c r="BM393" s="7">
        <f t="shared" si="137"/>
        <v>0</v>
      </c>
      <c r="BN393" s="97" t="str">
        <f t="shared" si="137"/>
        <v>18:50</v>
      </c>
      <c r="BO393" s="98">
        <f>X393</f>
        <v>0</v>
      </c>
    </row>
    <row r="394" spans="11:67" ht="13.5">
      <c r="K394" s="88"/>
      <c r="AA394" s="47"/>
      <c r="AB394" s="47"/>
      <c r="AC394" s="47"/>
      <c r="AT394" s="2">
        <f>C394</f>
        <v>0</v>
      </c>
      <c r="AU394" s="2">
        <f>D394</f>
        <v>0</v>
      </c>
      <c r="AV394" s="2">
        <f>E394</f>
        <v>0</v>
      </c>
      <c r="AX394" s="2">
        <f>G394</f>
        <v>0</v>
      </c>
      <c r="AY394" s="2">
        <f>H394</f>
        <v>0</v>
      </c>
      <c r="AZ394" s="2">
        <f>I394</f>
        <v>0</v>
      </c>
      <c r="BA394" s="88">
        <f>J394</f>
        <v>0</v>
      </c>
      <c r="BC394" s="2">
        <f>L394</f>
        <v>0</v>
      </c>
      <c r="BD394" s="2">
        <f>M394</f>
        <v>0</v>
      </c>
      <c r="BE394" s="2">
        <f>N394</f>
        <v>0</v>
      </c>
      <c r="BF394" s="2">
        <f>O394</f>
        <v>0</v>
      </c>
      <c r="BG394" s="2">
        <f t="shared" si="137"/>
        <v>0</v>
      </c>
      <c r="BH394" s="4">
        <f t="shared" si="137"/>
        <v>0</v>
      </c>
      <c r="BI394" s="2">
        <f t="shared" si="137"/>
        <v>0</v>
      </c>
      <c r="BJ394" s="4">
        <f t="shared" si="137"/>
        <v>0</v>
      </c>
      <c r="BK394" s="5">
        <f t="shared" si="137"/>
        <v>0</v>
      </c>
      <c r="BL394" s="6">
        <f t="shared" si="137"/>
        <v>0</v>
      </c>
      <c r="BM394" s="7">
        <f t="shared" si="137"/>
        <v>0</v>
      </c>
      <c r="BN394" s="97">
        <f t="shared" si="137"/>
        <v>0</v>
      </c>
      <c r="BO394" s="98">
        <f>X394</f>
        <v>0</v>
      </c>
    </row>
    <row r="395" spans="1:67" ht="13.5">
      <c r="A395" s="9" t="s">
        <v>32</v>
      </c>
      <c r="B395" s="9"/>
      <c r="C395" s="9"/>
      <c r="D395" s="9"/>
      <c r="E395" s="9"/>
      <c r="F395" s="9"/>
      <c r="G395" s="9"/>
      <c r="H395" s="9"/>
      <c r="I395" s="9"/>
      <c r="J395" s="89"/>
      <c r="K395" s="88"/>
      <c r="AA395" s="47"/>
      <c r="AB395" s="47"/>
      <c r="AC395" s="47"/>
      <c r="AR395" s="9" t="str">
        <f>A395</f>
        <v>山口県記録（YR)　　          ８．３７．９４　　音喜多　正志（鐘　紡）８８</v>
      </c>
      <c r="AS395" s="9"/>
      <c r="AT395" s="9"/>
      <c r="AU395" s="9"/>
      <c r="AV395" s="9"/>
      <c r="AW395" s="9"/>
      <c r="AX395" s="9"/>
      <c r="AY395" s="9"/>
      <c r="AZ395" s="9"/>
      <c r="BA395" s="89"/>
      <c r="BM395" s="2">
        <f>V395</f>
        <v>0</v>
      </c>
      <c r="BO395" s="88">
        <f>X395</f>
        <v>0</v>
      </c>
    </row>
    <row r="396" spans="1:67" ht="13.5">
      <c r="A396" s="9" t="s">
        <v>33</v>
      </c>
      <c r="B396" s="9"/>
      <c r="C396" s="9"/>
      <c r="D396" s="9"/>
      <c r="E396" s="9" t="s">
        <v>34</v>
      </c>
      <c r="F396" s="9"/>
      <c r="G396" s="9"/>
      <c r="H396" s="9"/>
      <c r="I396" s="9"/>
      <c r="J396" s="89"/>
      <c r="K396" s="88"/>
      <c r="AA396" s="47"/>
      <c r="AB396" s="47"/>
      <c r="AC396" s="47"/>
      <c r="AR396" s="9" t="str">
        <f>A396</f>
        <v>参加標準記録　　　　　　　 　</v>
      </c>
      <c r="AS396" s="9"/>
      <c r="AT396" s="9"/>
      <c r="AU396" s="9"/>
      <c r="AV396" s="9" t="str">
        <f>E396</f>
        <v>９．０２．２０</v>
      </c>
      <c r="AW396" s="9"/>
      <c r="AX396" s="9"/>
      <c r="AY396" s="9"/>
      <c r="AZ396" s="9"/>
      <c r="BA396" s="89"/>
      <c r="BO396" s="88">
        <f>X396</f>
        <v>0</v>
      </c>
    </row>
    <row r="397" spans="11:67" ht="13.5">
      <c r="K397" s="88"/>
      <c r="AA397" s="47"/>
      <c r="AB397" s="47"/>
      <c r="AC397" s="47"/>
      <c r="AR397" s="2">
        <f>A397</f>
        <v>0</v>
      </c>
      <c r="AS397" s="2">
        <f>B397</f>
        <v>0</v>
      </c>
      <c r="AT397" s="2">
        <f>C397</f>
        <v>0</v>
      </c>
      <c r="AU397" s="2">
        <f>D397</f>
        <v>0</v>
      </c>
      <c r="AV397" s="2">
        <f>E397</f>
        <v>0</v>
      </c>
      <c r="AW397" s="2">
        <f>F397</f>
        <v>0</v>
      </c>
      <c r="AX397" s="2">
        <f>G397</f>
        <v>0</v>
      </c>
      <c r="AY397" s="2">
        <f>H397</f>
        <v>0</v>
      </c>
      <c r="AZ397" s="2">
        <f>I397</f>
        <v>0</v>
      </c>
      <c r="BA397" s="88">
        <f>J397</f>
        <v>0</v>
      </c>
      <c r="BC397" s="2">
        <f aca="true" t="shared" si="138" ref="BC397:BN397">L397</f>
        <v>0</v>
      </c>
      <c r="BD397" s="2">
        <f t="shared" si="138"/>
        <v>0</v>
      </c>
      <c r="BE397" s="2">
        <f t="shared" si="138"/>
        <v>0</v>
      </c>
      <c r="BF397" s="2">
        <f t="shared" si="138"/>
        <v>0</v>
      </c>
      <c r="BG397" s="2">
        <f t="shared" si="138"/>
        <v>0</v>
      </c>
      <c r="BH397" s="2">
        <f t="shared" si="138"/>
        <v>0</v>
      </c>
      <c r="BI397" s="2">
        <f t="shared" si="138"/>
        <v>0</v>
      </c>
      <c r="BJ397" s="2">
        <f t="shared" si="138"/>
        <v>0</v>
      </c>
      <c r="BK397" s="2">
        <f t="shared" si="138"/>
        <v>0</v>
      </c>
      <c r="BL397" s="2">
        <f t="shared" si="138"/>
        <v>0</v>
      </c>
      <c r="BM397" s="2">
        <f t="shared" si="138"/>
        <v>0</v>
      </c>
      <c r="BN397" s="88">
        <f t="shared" si="138"/>
        <v>0</v>
      </c>
      <c r="BO397" s="88">
        <f>X397</f>
        <v>0</v>
      </c>
    </row>
    <row r="398" spans="1:56" ht="13.5">
      <c r="A398" s="9" t="s">
        <v>3</v>
      </c>
      <c r="K398" s="88"/>
      <c r="AA398" s="47"/>
      <c r="AB398" s="47"/>
      <c r="AC398" s="47"/>
      <c r="AR398" s="9" t="str">
        <f>A398</f>
        <v>決勝</v>
      </c>
      <c r="AW398" s="2">
        <f>F398</f>
        <v>0</v>
      </c>
      <c r="BC398" s="2">
        <f>L398</f>
        <v>0</v>
      </c>
      <c r="BD398" s="2">
        <f>M398</f>
        <v>0</v>
      </c>
    </row>
    <row r="399" spans="2:67" ht="14.25" thickBot="1">
      <c r="B399" s="9"/>
      <c r="C399" s="9"/>
      <c r="I399" s="11"/>
      <c r="J399" s="90"/>
      <c r="K399" s="90"/>
      <c r="N399" s="12"/>
      <c r="O399" s="13"/>
      <c r="P399" s="13"/>
      <c r="Q399" s="12"/>
      <c r="R399" s="12"/>
      <c r="S399" s="12"/>
      <c r="T399" s="12"/>
      <c r="U399" s="12"/>
      <c r="V399" s="13"/>
      <c r="W399" s="14"/>
      <c r="X399" s="14"/>
      <c r="AA399" s="47"/>
      <c r="AB399" s="47"/>
      <c r="AC399" s="47"/>
      <c r="AR399" s="2">
        <f>A399</f>
        <v>0</v>
      </c>
      <c r="AS399" s="9">
        <f>B399</f>
        <v>0</v>
      </c>
      <c r="AT399" s="9">
        <f>C399</f>
        <v>0</v>
      </c>
      <c r="AU399" s="2">
        <f>D399</f>
        <v>0</v>
      </c>
      <c r="AV399" s="2">
        <f>E399</f>
        <v>0</v>
      </c>
      <c r="AW399" s="2">
        <f>F399</f>
        <v>0</v>
      </c>
      <c r="AX399" s="2">
        <f>G399</f>
        <v>0</v>
      </c>
      <c r="AY399" s="2">
        <f>H399</f>
        <v>0</v>
      </c>
      <c r="AZ399" s="11">
        <f>I399</f>
        <v>0</v>
      </c>
      <c r="BA399" s="90">
        <f>J399</f>
        <v>0</v>
      </c>
      <c r="BB399" s="90">
        <f>K399</f>
        <v>0</v>
      </c>
      <c r="BC399" s="2">
        <f>L399</f>
        <v>0</v>
      </c>
      <c r="BD399" s="2">
        <f>M399</f>
        <v>0</v>
      </c>
      <c r="BE399" s="2">
        <f aca="true" t="shared" si="139" ref="BE399:BO399">N399</f>
        <v>0</v>
      </c>
      <c r="BF399" s="9">
        <f t="shared" si="139"/>
        <v>0</v>
      </c>
      <c r="BG399" s="9">
        <f t="shared" si="139"/>
        <v>0</v>
      </c>
      <c r="BH399" s="2">
        <f t="shared" si="139"/>
        <v>0</v>
      </c>
      <c r="BI399" s="2">
        <f t="shared" si="139"/>
        <v>0</v>
      </c>
      <c r="BJ399" s="2">
        <f t="shared" si="139"/>
        <v>0</v>
      </c>
      <c r="BK399" s="2">
        <f t="shared" si="139"/>
        <v>0</v>
      </c>
      <c r="BL399" s="2">
        <f t="shared" si="139"/>
        <v>0</v>
      </c>
      <c r="BM399" s="11">
        <f t="shared" si="139"/>
        <v>0</v>
      </c>
      <c r="BN399" s="93">
        <f t="shared" si="139"/>
        <v>0</v>
      </c>
      <c r="BO399" s="93">
        <f t="shared" si="139"/>
        <v>0</v>
      </c>
    </row>
    <row r="400" spans="1:67" ht="13.5">
      <c r="A400" s="15" t="s">
        <v>8</v>
      </c>
      <c r="B400" s="10" t="s">
        <v>9</v>
      </c>
      <c r="C400" s="10"/>
      <c r="D400" s="15" t="s">
        <v>10</v>
      </c>
      <c r="E400" s="15"/>
      <c r="F400" s="10" t="s">
        <v>11</v>
      </c>
      <c r="G400" s="10"/>
      <c r="H400" s="10"/>
      <c r="I400" s="10" t="s">
        <v>12</v>
      </c>
      <c r="J400" s="155" t="s">
        <v>406</v>
      </c>
      <c r="K400" s="155"/>
      <c r="L400" s="3"/>
      <c r="M400" s="3"/>
      <c r="N400" s="17"/>
      <c r="O400" s="14"/>
      <c r="P400" s="14"/>
      <c r="Q400" s="17"/>
      <c r="R400" s="17"/>
      <c r="S400" s="148" t="s">
        <v>17</v>
      </c>
      <c r="T400" s="149"/>
      <c r="U400" s="150" t="s">
        <v>9</v>
      </c>
      <c r="V400" s="150"/>
      <c r="W400" s="177" t="s">
        <v>18</v>
      </c>
      <c r="X400" s="178"/>
      <c r="AA400" t="s">
        <v>268</v>
      </c>
      <c r="AB400" t="s">
        <v>12</v>
      </c>
      <c r="AC400" t="s">
        <v>18</v>
      </c>
      <c r="AR400" s="15" t="s">
        <v>266</v>
      </c>
      <c r="AS400" s="10" t="s">
        <v>271</v>
      </c>
      <c r="AT400" s="10" t="str">
        <f>B400</f>
        <v>ナンバー</v>
      </c>
      <c r="AU400" s="15" t="s">
        <v>273</v>
      </c>
      <c r="AV400" s="15" t="str">
        <f>D400</f>
        <v>氏　　名</v>
      </c>
      <c r="AW400" s="10" t="str">
        <f>F400</f>
        <v>所　属/</v>
      </c>
      <c r="AY400" s="10">
        <f>G400</f>
        <v>0</v>
      </c>
      <c r="AZ400" s="46" t="s">
        <v>270</v>
      </c>
      <c r="BA400" s="155" t="str">
        <f>I400</f>
        <v>順位</v>
      </c>
      <c r="BB400" s="155" t="str">
        <f>J400</f>
        <v>　記録　　　　</v>
      </c>
      <c r="BC400" s="3">
        <f>K400</f>
        <v>0</v>
      </c>
      <c r="BD400" s="3">
        <f>L400</f>
        <v>0</v>
      </c>
      <c r="BE400" s="15"/>
      <c r="BF400" s="10"/>
      <c r="BG400" s="10">
        <f>O400</f>
        <v>0</v>
      </c>
      <c r="BH400" s="15">
        <f>P400</f>
        <v>0</v>
      </c>
      <c r="BI400" s="15">
        <f>Q400</f>
        <v>0</v>
      </c>
      <c r="BJ400" s="160"/>
      <c r="BK400" s="160"/>
      <c r="BL400" s="41"/>
      <c r="BM400" s="41"/>
      <c r="BN400" s="159"/>
      <c r="BO400" s="159"/>
    </row>
    <row r="401" spans="1:67" ht="13.5" customHeight="1">
      <c r="A401" s="2">
        <v>1</v>
      </c>
      <c r="B401" s="2">
        <v>7644</v>
      </c>
      <c r="D401" s="18" t="s">
        <v>216</v>
      </c>
      <c r="E401" s="19"/>
      <c r="F401" s="124" t="s">
        <v>20</v>
      </c>
      <c r="G401" s="125"/>
      <c r="I401" s="21">
        <f>IF(AA401="","",VLOOKUP(A401,AA$401:AC$402,2,FALSE))</f>
        <v>1</v>
      </c>
      <c r="J401" s="126">
        <f>IF(AA401="","",VLOOKUP(A401,AA$400:AC$437,3,FALSE))</f>
        <v>11081</v>
      </c>
      <c r="K401" s="126"/>
      <c r="L401" s="22"/>
      <c r="N401" s="12"/>
      <c r="O401" s="12"/>
      <c r="P401" s="12"/>
      <c r="Q401" s="23"/>
      <c r="R401" s="24"/>
      <c r="S401" s="142" t="s">
        <v>37</v>
      </c>
      <c r="T401" s="143"/>
      <c r="U401" s="136">
        <v>7644</v>
      </c>
      <c r="V401" s="121"/>
      <c r="W401" s="175" t="s">
        <v>428</v>
      </c>
      <c r="X401" s="176"/>
      <c r="AA401" s="43">
        <v>1</v>
      </c>
      <c r="AB401" s="44">
        <v>1</v>
      </c>
      <c r="AC401" s="45">
        <v>11081</v>
      </c>
      <c r="AR401" s="2">
        <f>VLOOKUP(AZ401,AA$401:AC$403,2,FALSE)</f>
        <v>1</v>
      </c>
      <c r="AS401" s="2">
        <f>VLOOKUP(AZ401,A$401:K$403,2,FALSE)</f>
        <v>7644</v>
      </c>
      <c r="AT401" s="9">
        <f>B401</f>
        <v>7644</v>
      </c>
      <c r="AU401" s="2" t="str">
        <f>VLOOKUP(AZ401,A$401:K$403,4,FALSE)</f>
        <v>須藤　昌俊</v>
      </c>
      <c r="AW401" s="124" t="str">
        <f>VLOOKUP(AZ401,A$401:K$403,6,FALSE)</f>
        <v>下関市立大</v>
      </c>
      <c r="AX401" s="125" t="str">
        <f>F401</f>
        <v>下関市立大</v>
      </c>
      <c r="AY401" s="2">
        <f>G401</f>
        <v>0</v>
      </c>
      <c r="AZ401" s="2">
        <f>AA401</f>
        <v>1</v>
      </c>
      <c r="BA401" s="126">
        <f>VLOOKUP(AZ401,A$401:K$403,10,FALSE)</f>
        <v>11081</v>
      </c>
      <c r="BB401" s="126">
        <f>J401</f>
        <v>11081</v>
      </c>
      <c r="BC401" s="2">
        <f>K401</f>
        <v>0</v>
      </c>
      <c r="BD401" s="2">
        <f>L401</f>
        <v>0</v>
      </c>
      <c r="BF401" s="2">
        <f>AN401</f>
        <v>0</v>
      </c>
      <c r="BG401" s="9"/>
      <c r="BJ401" s="160"/>
      <c r="BK401" s="160"/>
      <c r="BL401" s="41"/>
      <c r="BM401" s="41"/>
      <c r="BN401" s="159"/>
      <c r="BO401" s="159"/>
    </row>
    <row r="402" spans="1:67" ht="14.25" customHeight="1" thickBot="1">
      <c r="A402" s="2">
        <v>2</v>
      </c>
      <c r="B402" s="2">
        <v>7660</v>
      </c>
      <c r="D402" s="18" t="s">
        <v>217</v>
      </c>
      <c r="E402" s="19"/>
      <c r="F402" s="124" t="s">
        <v>20</v>
      </c>
      <c r="G402" s="125"/>
      <c r="I402" s="21">
        <f>IF(AA402="","",VLOOKUP(A402,AA$401:AC$402,2,FALSE))</f>
        <v>2</v>
      </c>
      <c r="J402" s="126">
        <f>IF(AA402="","",VLOOKUP(A402,AA$400:AC$437,3,FALSE))</f>
        <v>13011</v>
      </c>
      <c r="K402" s="126"/>
      <c r="N402" s="12"/>
      <c r="O402" s="12"/>
      <c r="P402" s="12"/>
      <c r="Q402" s="23"/>
      <c r="R402" s="24"/>
      <c r="S402" s="108" t="s">
        <v>40</v>
      </c>
      <c r="T402" s="109"/>
      <c r="U402" s="122">
        <v>7644</v>
      </c>
      <c r="V402" s="123"/>
      <c r="W402" s="171" t="s">
        <v>429</v>
      </c>
      <c r="X402" s="172"/>
      <c r="AA402" s="43">
        <v>2</v>
      </c>
      <c r="AB402" s="44">
        <v>2</v>
      </c>
      <c r="AC402" s="45">
        <v>13011</v>
      </c>
      <c r="AR402" s="2">
        <f>VLOOKUP(AZ402,AA$401:AC$403,2,FALSE)</f>
        <v>2</v>
      </c>
      <c r="AS402" s="2">
        <f>VLOOKUP(AZ402,A$401:K$403,2,FALSE)</f>
        <v>7660</v>
      </c>
      <c r="AT402" s="9">
        <f>B402</f>
        <v>7660</v>
      </c>
      <c r="AU402" s="2" t="str">
        <f>VLOOKUP(AZ402,A$401:K$403,4,FALSE)</f>
        <v>中山　航</v>
      </c>
      <c r="AW402" s="124" t="str">
        <f>VLOOKUP(AZ402,A$401:K$403,6,FALSE)</f>
        <v>下関市立大</v>
      </c>
      <c r="AX402" s="125" t="str">
        <f>F402</f>
        <v>下関市立大</v>
      </c>
      <c r="AY402" s="2">
        <f>G402</f>
        <v>0</v>
      </c>
      <c r="AZ402" s="2">
        <f>AA402</f>
        <v>2</v>
      </c>
      <c r="BA402" s="126">
        <f>VLOOKUP(AZ402,A$401:K$403,10,FALSE)</f>
        <v>13011</v>
      </c>
      <c r="BB402" s="126">
        <f>J402</f>
        <v>13011</v>
      </c>
      <c r="BE402" s="12"/>
      <c r="BF402" s="12"/>
      <c r="BG402" s="12"/>
      <c r="BH402" s="23"/>
      <c r="BI402" s="24"/>
      <c r="BJ402" s="158"/>
      <c r="BK402" s="158"/>
      <c r="BL402" s="41"/>
      <c r="BM402" s="42"/>
      <c r="BN402" s="159"/>
      <c r="BO402" s="159"/>
    </row>
    <row r="403" spans="4:67" ht="13.5" customHeight="1" hidden="1">
      <c r="D403" s="18" t="s">
        <v>29</v>
      </c>
      <c r="E403" s="19"/>
      <c r="F403" s="124" t="s">
        <v>29</v>
      </c>
      <c r="G403" s="125"/>
      <c r="I403" s="21">
        <v>3</v>
      </c>
      <c r="J403" s="154" t="s">
        <v>16</v>
      </c>
      <c r="K403" s="154"/>
      <c r="N403" s="12"/>
      <c r="O403" s="12"/>
      <c r="P403" s="12"/>
      <c r="Q403" s="23"/>
      <c r="R403" s="24"/>
      <c r="S403" s="24"/>
      <c r="T403" s="24"/>
      <c r="U403" s="12"/>
      <c r="V403" s="12"/>
      <c r="W403" s="30"/>
      <c r="X403" s="30"/>
      <c r="AA403" s="43">
        <v>3</v>
      </c>
      <c r="AB403" s="44">
        <v>5</v>
      </c>
      <c r="AC403" s="45"/>
      <c r="AU403" s="18"/>
      <c r="AV403" s="19"/>
      <c r="AW403" s="124"/>
      <c r="AX403" s="125"/>
      <c r="AZ403" s="21"/>
      <c r="BA403" s="154"/>
      <c r="BB403" s="154"/>
      <c r="BE403" s="12"/>
      <c r="BF403" s="12"/>
      <c r="BG403" s="12"/>
      <c r="BH403" s="23"/>
      <c r="BI403" s="24"/>
      <c r="BJ403" s="24"/>
      <c r="BK403" s="24"/>
      <c r="BL403" s="12"/>
      <c r="BM403" s="12"/>
      <c r="BN403" s="91"/>
      <c r="BO403" s="91"/>
    </row>
    <row r="404" spans="1:67" ht="13.5" hidden="1">
      <c r="A404" s="22"/>
      <c r="B404" s="22"/>
      <c r="C404" s="22"/>
      <c r="D404" s="18" t="s">
        <v>29</v>
      </c>
      <c r="E404" s="19"/>
      <c r="F404" s="124" t="s">
        <v>29</v>
      </c>
      <c r="G404" s="125"/>
      <c r="I404" s="22"/>
      <c r="J404" s="91"/>
      <c r="K404" s="91"/>
      <c r="L404" s="22"/>
      <c r="M404" s="22"/>
      <c r="N404" s="22"/>
      <c r="O404" s="22"/>
      <c r="P404" s="22"/>
      <c r="Q404" s="18"/>
      <c r="R404" s="19"/>
      <c r="S404" s="19"/>
      <c r="T404" s="19"/>
      <c r="V404" s="22"/>
      <c r="W404" s="30"/>
      <c r="X404" s="30"/>
      <c r="AA404" s="43">
        <v>4</v>
      </c>
      <c r="AB404" s="44"/>
      <c r="AC404" s="45"/>
      <c r="AR404" s="22"/>
      <c r="AS404" s="22"/>
      <c r="AT404" s="22"/>
      <c r="AU404" s="18"/>
      <c r="AV404" s="19"/>
      <c r="AW404" s="124"/>
      <c r="AX404" s="125"/>
      <c r="AZ404" s="22"/>
      <c r="BA404" s="91"/>
      <c r="BB404" s="91"/>
      <c r="BC404" s="22"/>
      <c r="BD404" s="22"/>
      <c r="BE404" s="22"/>
      <c r="BF404" s="22"/>
      <c r="BG404" s="22"/>
      <c r="BH404" s="18"/>
      <c r="BI404" s="19"/>
      <c r="BJ404" s="19"/>
      <c r="BK404" s="19"/>
      <c r="BM404" s="22"/>
      <c r="BN404" s="91"/>
      <c r="BO404" s="91"/>
    </row>
    <row r="405" spans="1:67" ht="13.5" hidden="1">
      <c r="A405" s="22"/>
      <c r="B405" s="22"/>
      <c r="C405" s="22"/>
      <c r="D405" s="18" t="s">
        <v>29</v>
      </c>
      <c r="E405" s="19"/>
      <c r="F405" s="124" t="s">
        <v>29</v>
      </c>
      <c r="G405" s="125"/>
      <c r="I405" s="22"/>
      <c r="J405" s="91"/>
      <c r="K405" s="91"/>
      <c r="L405" s="22"/>
      <c r="M405" s="22"/>
      <c r="N405" s="22"/>
      <c r="O405" s="22"/>
      <c r="P405" s="22"/>
      <c r="Q405" s="18"/>
      <c r="R405" s="19"/>
      <c r="S405" s="19"/>
      <c r="T405" s="24"/>
      <c r="U405" s="22"/>
      <c r="V405" s="22"/>
      <c r="W405" s="30"/>
      <c r="X405" s="30"/>
      <c r="AA405" s="43">
        <v>5</v>
      </c>
      <c r="AB405" s="44">
        <v>2</v>
      </c>
      <c r="AC405" s="45"/>
      <c r="AR405" s="22"/>
      <c r="AS405" s="22"/>
      <c r="AT405" s="22"/>
      <c r="AU405" s="18"/>
      <c r="AV405" s="19"/>
      <c r="AW405" s="124"/>
      <c r="AX405" s="125"/>
      <c r="AZ405" s="22"/>
      <c r="BA405" s="91"/>
      <c r="BB405" s="91"/>
      <c r="BC405" s="22"/>
      <c r="BD405" s="22"/>
      <c r="BE405" s="22"/>
      <c r="BF405" s="22"/>
      <c r="BG405" s="22"/>
      <c r="BH405" s="18"/>
      <c r="BI405" s="19"/>
      <c r="BJ405" s="19"/>
      <c r="BK405" s="24"/>
      <c r="BL405" s="22"/>
      <c r="BM405" s="22"/>
      <c r="BN405" s="91"/>
      <c r="BO405" s="91"/>
    </row>
    <row r="406" spans="1:67" ht="13.5" hidden="1">
      <c r="A406" s="22"/>
      <c r="B406" s="22"/>
      <c r="C406" s="22"/>
      <c r="D406" s="18" t="s">
        <v>29</v>
      </c>
      <c r="E406" s="19"/>
      <c r="F406" s="124" t="s">
        <v>29</v>
      </c>
      <c r="G406" s="125"/>
      <c r="I406" s="22"/>
      <c r="J406" s="91"/>
      <c r="K406" s="91"/>
      <c r="L406" s="22"/>
      <c r="M406" s="22"/>
      <c r="N406" s="22"/>
      <c r="O406" s="22"/>
      <c r="P406" s="22"/>
      <c r="Q406" s="18"/>
      <c r="R406" s="19"/>
      <c r="S406" s="19"/>
      <c r="T406" s="24"/>
      <c r="U406" s="22"/>
      <c r="V406" s="22"/>
      <c r="W406" s="30"/>
      <c r="X406" s="30"/>
      <c r="AA406" s="43">
        <v>6</v>
      </c>
      <c r="AB406" s="44">
        <v>3</v>
      </c>
      <c r="AC406" s="45"/>
      <c r="AR406" s="22"/>
      <c r="AS406" s="22"/>
      <c r="AT406" s="22"/>
      <c r="AU406" s="18"/>
      <c r="AV406" s="19"/>
      <c r="AW406" s="124"/>
      <c r="AX406" s="125"/>
      <c r="AZ406" s="22"/>
      <c r="BA406" s="91"/>
      <c r="BB406" s="91"/>
      <c r="BC406" s="22"/>
      <c r="BD406" s="22"/>
      <c r="BE406" s="22"/>
      <c r="BF406" s="22"/>
      <c r="BG406" s="22"/>
      <c r="BH406" s="18"/>
      <c r="BI406" s="19"/>
      <c r="BJ406" s="19"/>
      <c r="BK406" s="24"/>
      <c r="BL406" s="22"/>
      <c r="BM406" s="22"/>
      <c r="BN406" s="91"/>
      <c r="BO406" s="91"/>
    </row>
    <row r="407" spans="1:67" ht="13.5" hidden="1">
      <c r="A407" s="22"/>
      <c r="B407" s="22"/>
      <c r="C407" s="22"/>
      <c r="D407" s="18" t="s">
        <v>29</v>
      </c>
      <c r="E407" s="19"/>
      <c r="F407" s="124" t="s">
        <v>29</v>
      </c>
      <c r="G407" s="125"/>
      <c r="I407" s="22"/>
      <c r="J407" s="91"/>
      <c r="K407" s="91"/>
      <c r="L407" s="22"/>
      <c r="M407" s="22"/>
      <c r="N407" s="22"/>
      <c r="O407" s="22"/>
      <c r="P407" s="22"/>
      <c r="Q407" s="18"/>
      <c r="R407" s="19"/>
      <c r="S407" s="19"/>
      <c r="T407" s="24"/>
      <c r="U407" s="22"/>
      <c r="V407" s="22"/>
      <c r="W407" s="30"/>
      <c r="X407" s="30"/>
      <c r="AA407" s="43"/>
      <c r="AB407" s="44">
        <v>5</v>
      </c>
      <c r="AC407" s="45"/>
      <c r="AR407" s="22"/>
      <c r="AS407" s="22"/>
      <c r="AT407" s="22"/>
      <c r="AU407" s="18"/>
      <c r="AV407" s="19"/>
      <c r="AW407" s="124"/>
      <c r="AX407" s="125"/>
      <c r="AZ407" s="22"/>
      <c r="BA407" s="91"/>
      <c r="BB407" s="91"/>
      <c r="BC407" s="22"/>
      <c r="BD407" s="22"/>
      <c r="BE407" s="22"/>
      <c r="BF407" s="22"/>
      <c r="BG407" s="22"/>
      <c r="BH407" s="18"/>
      <c r="BI407" s="19"/>
      <c r="BJ407" s="19"/>
      <c r="BK407" s="24"/>
      <c r="BL407" s="22"/>
      <c r="BM407" s="22"/>
      <c r="BN407" s="91"/>
      <c r="BO407" s="91"/>
    </row>
    <row r="408" spans="1:67" ht="13.5" hidden="1">
      <c r="A408" s="22"/>
      <c r="B408" s="22"/>
      <c r="C408" s="22"/>
      <c r="D408" s="18" t="s">
        <v>29</v>
      </c>
      <c r="E408" s="19"/>
      <c r="F408" s="124" t="s">
        <v>29</v>
      </c>
      <c r="G408" s="125"/>
      <c r="I408" s="22"/>
      <c r="J408" s="91"/>
      <c r="K408" s="91"/>
      <c r="L408" s="22"/>
      <c r="M408" s="22"/>
      <c r="N408" s="22"/>
      <c r="O408" s="22"/>
      <c r="P408" s="22"/>
      <c r="Q408" s="18"/>
      <c r="R408" s="19"/>
      <c r="S408" s="19"/>
      <c r="T408" s="24"/>
      <c r="U408" s="22"/>
      <c r="V408" s="22"/>
      <c r="W408" s="30"/>
      <c r="X408" s="30"/>
      <c r="AA408" s="43"/>
      <c r="AB408" s="44">
        <v>8</v>
      </c>
      <c r="AC408" s="45"/>
      <c r="AR408" s="22"/>
      <c r="AS408" s="22"/>
      <c r="AT408" s="22"/>
      <c r="AU408" s="18"/>
      <c r="AV408" s="19"/>
      <c r="AW408" s="124"/>
      <c r="AX408" s="125"/>
      <c r="AZ408" s="22"/>
      <c r="BA408" s="91"/>
      <c r="BB408" s="91"/>
      <c r="BC408" s="22"/>
      <c r="BD408" s="22"/>
      <c r="BE408" s="22"/>
      <c r="BF408" s="22"/>
      <c r="BG408" s="22"/>
      <c r="BH408" s="18"/>
      <c r="BI408" s="19"/>
      <c r="BJ408" s="19"/>
      <c r="BK408" s="24"/>
      <c r="BL408" s="22"/>
      <c r="BM408" s="22"/>
      <c r="BN408" s="91"/>
      <c r="BO408" s="91"/>
    </row>
    <row r="409" spans="11:29" ht="13.5" hidden="1">
      <c r="K409" s="88"/>
      <c r="AA409" s="43"/>
      <c r="AB409" s="44">
        <v>9</v>
      </c>
      <c r="AC409" s="45"/>
    </row>
    <row r="410" spans="11:29" ht="13.5" hidden="1">
      <c r="K410" s="88"/>
      <c r="AA410" s="43"/>
      <c r="AB410" s="44">
        <v>10</v>
      </c>
      <c r="AC410" s="45"/>
    </row>
    <row r="411" spans="11:29" ht="13.5" hidden="1">
      <c r="K411" s="88"/>
      <c r="AA411" s="43"/>
      <c r="AB411" s="44">
        <v>11</v>
      </c>
      <c r="AC411" s="45"/>
    </row>
    <row r="412" spans="11:29" ht="13.5" hidden="1">
      <c r="K412" s="88"/>
      <c r="AA412" s="43"/>
      <c r="AB412" s="44">
        <v>12</v>
      </c>
      <c r="AC412" s="45"/>
    </row>
    <row r="413" spans="11:29" ht="13.5" hidden="1">
      <c r="K413" s="88"/>
      <c r="AA413" s="43"/>
      <c r="AB413" s="44">
        <v>13</v>
      </c>
      <c r="AC413" s="45"/>
    </row>
    <row r="414" spans="11:29" ht="13.5" hidden="1">
      <c r="K414" s="88"/>
      <c r="AA414" s="43"/>
      <c r="AB414" s="44">
        <v>14</v>
      </c>
      <c r="AC414" s="45"/>
    </row>
    <row r="415" spans="11:29" ht="13.5" hidden="1">
      <c r="K415" s="88"/>
      <c r="AA415" s="43"/>
      <c r="AB415" s="44">
        <v>15</v>
      </c>
      <c r="AC415" s="45"/>
    </row>
    <row r="416" spans="11:29" ht="13.5" hidden="1">
      <c r="K416" s="88"/>
      <c r="AA416" s="43"/>
      <c r="AB416" s="44">
        <v>16</v>
      </c>
      <c r="AC416" s="45"/>
    </row>
    <row r="417" spans="11:29" ht="13.5">
      <c r="K417" s="88"/>
      <c r="AA417" s="43"/>
      <c r="AB417" s="44"/>
      <c r="AC417" s="45"/>
    </row>
    <row r="418" spans="1:67" ht="18">
      <c r="A418" s="1" t="s">
        <v>0</v>
      </c>
      <c r="B418" s="1"/>
      <c r="C418" s="1"/>
      <c r="D418" s="1" t="s">
        <v>218</v>
      </c>
      <c r="E418" s="1"/>
      <c r="K418" s="88"/>
      <c r="N418" s="2" t="s">
        <v>2</v>
      </c>
      <c r="Q418" s="4" t="s">
        <v>3</v>
      </c>
      <c r="S418" s="4"/>
      <c r="T418" s="5">
        <v>38542</v>
      </c>
      <c r="U418" s="6"/>
      <c r="V418" s="7"/>
      <c r="W418" s="8" t="s">
        <v>219</v>
      </c>
      <c r="X418" s="7"/>
      <c r="Z418">
        <v>8</v>
      </c>
      <c r="AA418" s="43"/>
      <c r="AB418" s="44"/>
      <c r="AC418" s="45"/>
      <c r="AR418" s="1" t="str">
        <f>A418</f>
        <v>男子</v>
      </c>
      <c r="AS418" s="1"/>
      <c r="AT418" s="1">
        <f>C418</f>
        <v>0</v>
      </c>
      <c r="AU418" s="1" t="str">
        <f>D418</f>
        <v>成年　5000m</v>
      </c>
      <c r="AV418" s="1"/>
      <c r="BE418" s="2" t="str">
        <f>N418</f>
        <v>　</v>
      </c>
      <c r="BG418" s="2">
        <f aca="true" t="shared" si="140" ref="BG418:BN419">P418</f>
        <v>0</v>
      </c>
      <c r="BH418" s="4" t="str">
        <f t="shared" si="140"/>
        <v>決勝</v>
      </c>
      <c r="BI418" s="2">
        <f t="shared" si="140"/>
        <v>0</v>
      </c>
      <c r="BJ418" s="4">
        <f t="shared" si="140"/>
        <v>0</v>
      </c>
      <c r="BK418" s="5">
        <f t="shared" si="140"/>
        <v>38542</v>
      </c>
      <c r="BL418" s="6">
        <f t="shared" si="140"/>
        <v>0</v>
      </c>
      <c r="BM418" s="7">
        <f t="shared" si="140"/>
        <v>0</v>
      </c>
      <c r="BN418" s="97" t="str">
        <f t="shared" si="140"/>
        <v>18:20</v>
      </c>
      <c r="BO418" s="98">
        <f>X418</f>
        <v>0</v>
      </c>
    </row>
    <row r="419" spans="11:67" ht="13.5">
      <c r="K419" s="88"/>
      <c r="S419" s="39"/>
      <c r="T419" s="39"/>
      <c r="U419" s="39"/>
      <c r="V419" s="39"/>
      <c r="W419" s="40"/>
      <c r="X419" s="40"/>
      <c r="AA419" s="43"/>
      <c r="AB419" s="44"/>
      <c r="AC419" s="45"/>
      <c r="AT419" s="2">
        <f>C419</f>
        <v>0</v>
      </c>
      <c r="AU419" s="2">
        <f>D419</f>
        <v>0</v>
      </c>
      <c r="AV419" s="2">
        <f>E419</f>
        <v>0</v>
      </c>
      <c r="AX419" s="2">
        <f>G419</f>
        <v>0</v>
      </c>
      <c r="AY419" s="2">
        <f>H419</f>
        <v>0</v>
      </c>
      <c r="AZ419" s="2">
        <f>I419</f>
        <v>0</v>
      </c>
      <c r="BA419" s="88">
        <f>J419</f>
        <v>0</v>
      </c>
      <c r="BC419" s="2">
        <f>L419</f>
        <v>0</v>
      </c>
      <c r="BD419" s="2">
        <f>M419</f>
        <v>0</v>
      </c>
      <c r="BE419" s="2">
        <f>N419</f>
        <v>0</v>
      </c>
      <c r="BF419" s="2">
        <f>O419</f>
        <v>0</v>
      </c>
      <c r="BG419" s="2">
        <f t="shared" si="140"/>
        <v>0</v>
      </c>
      <c r="BH419" s="4">
        <f t="shared" si="140"/>
        <v>0</v>
      </c>
      <c r="BI419" s="2">
        <f t="shared" si="140"/>
        <v>0</v>
      </c>
      <c r="BJ419" s="4">
        <f t="shared" si="140"/>
        <v>0</v>
      </c>
      <c r="BK419" s="5">
        <f t="shared" si="140"/>
        <v>0</v>
      </c>
      <c r="BL419" s="6">
        <f t="shared" si="140"/>
        <v>0</v>
      </c>
      <c r="BM419" s="7">
        <f t="shared" si="140"/>
        <v>0</v>
      </c>
      <c r="BN419" s="97">
        <f t="shared" si="140"/>
        <v>0</v>
      </c>
      <c r="BO419" s="98">
        <f>X419</f>
        <v>0</v>
      </c>
    </row>
    <row r="420" spans="1:67" ht="13.5">
      <c r="A420" s="9" t="s">
        <v>123</v>
      </c>
      <c r="B420" s="9"/>
      <c r="C420" s="9"/>
      <c r="D420" s="9"/>
      <c r="E420" s="9"/>
      <c r="F420" s="9"/>
      <c r="G420" s="9"/>
      <c r="H420" s="9"/>
      <c r="I420" s="9"/>
      <c r="J420" s="89"/>
      <c r="K420" s="88"/>
      <c r="S420" s="39"/>
      <c r="T420" s="39"/>
      <c r="U420" s="39"/>
      <c r="V420" s="39"/>
      <c r="W420" s="40"/>
      <c r="X420" s="40"/>
      <c r="AA420" s="47"/>
      <c r="AB420" s="47"/>
      <c r="AC420" s="47"/>
      <c r="AR420" s="9" t="str">
        <f>A420</f>
        <v>山口県記録（YR)　　　　　　１３．１３．４０　　高岡　寿成（鐘　紡）９８</v>
      </c>
      <c r="AS420" s="9"/>
      <c r="AT420" s="9"/>
      <c r="AU420" s="9"/>
      <c r="AV420" s="9"/>
      <c r="AW420" s="9"/>
      <c r="AX420" s="9"/>
      <c r="AY420" s="9"/>
      <c r="AZ420" s="9"/>
      <c r="BA420" s="89"/>
      <c r="BM420" s="2">
        <f>V420</f>
        <v>0</v>
      </c>
      <c r="BO420" s="88">
        <f>X420</f>
        <v>0</v>
      </c>
    </row>
    <row r="421" spans="1:67" ht="13.5">
      <c r="A421" s="9" t="s">
        <v>220</v>
      </c>
      <c r="B421" s="9"/>
      <c r="C421" s="9"/>
      <c r="D421" s="9"/>
      <c r="E421" s="9" t="s">
        <v>221</v>
      </c>
      <c r="F421" s="9"/>
      <c r="G421" s="9"/>
      <c r="H421" s="9"/>
      <c r="I421" s="9"/>
      <c r="J421" s="89"/>
      <c r="K421" s="88"/>
      <c r="AA421" s="47"/>
      <c r="AB421" s="47"/>
      <c r="AC421" s="47"/>
      <c r="AR421" s="9" t="str">
        <f>A421</f>
        <v>参加標準記録　　　 </v>
      </c>
      <c r="AS421" s="9"/>
      <c r="AT421" s="9"/>
      <c r="AU421" s="9"/>
      <c r="AV421" s="9" t="str">
        <f>E421</f>
        <v>１．０３．００．０（ハーフ）</v>
      </c>
      <c r="AW421" s="9"/>
      <c r="AX421" s="9"/>
      <c r="AY421" s="9"/>
      <c r="AZ421" s="9"/>
      <c r="BA421" s="89"/>
      <c r="BO421" s="88">
        <f>X421</f>
        <v>0</v>
      </c>
    </row>
    <row r="422" spans="11:67" ht="13.5">
      <c r="K422" s="88"/>
      <c r="AA422" s="47"/>
      <c r="AB422" s="47"/>
      <c r="AC422" s="47"/>
      <c r="AR422" s="2">
        <f>A422</f>
        <v>0</v>
      </c>
      <c r="AS422" s="2">
        <f>B422</f>
        <v>0</v>
      </c>
      <c r="AT422" s="2">
        <f>C422</f>
        <v>0</v>
      </c>
      <c r="AU422" s="2">
        <f>D422</f>
        <v>0</v>
      </c>
      <c r="AV422" s="2">
        <f>E422</f>
        <v>0</v>
      </c>
      <c r="AW422" s="2">
        <f>F422</f>
        <v>0</v>
      </c>
      <c r="AX422" s="2">
        <f>G422</f>
        <v>0</v>
      </c>
      <c r="AY422" s="2">
        <f>H422</f>
        <v>0</v>
      </c>
      <c r="AZ422" s="2">
        <f>I422</f>
        <v>0</v>
      </c>
      <c r="BA422" s="88">
        <f>J422</f>
        <v>0</v>
      </c>
      <c r="BC422" s="2">
        <f aca="true" t="shared" si="141" ref="BC422:BN422">L422</f>
        <v>0</v>
      </c>
      <c r="BD422" s="2">
        <f t="shared" si="141"/>
        <v>0</v>
      </c>
      <c r="BE422" s="2">
        <f t="shared" si="141"/>
        <v>0</v>
      </c>
      <c r="BF422" s="2">
        <f t="shared" si="141"/>
        <v>0</v>
      </c>
      <c r="BG422" s="2">
        <f t="shared" si="141"/>
        <v>0</v>
      </c>
      <c r="BH422" s="2">
        <f t="shared" si="141"/>
        <v>0</v>
      </c>
      <c r="BI422" s="2">
        <f t="shared" si="141"/>
        <v>0</v>
      </c>
      <c r="BJ422" s="2">
        <f t="shared" si="141"/>
        <v>0</v>
      </c>
      <c r="BK422" s="2">
        <f t="shared" si="141"/>
        <v>0</v>
      </c>
      <c r="BL422" s="2">
        <f t="shared" si="141"/>
        <v>0</v>
      </c>
      <c r="BM422" s="2">
        <f t="shared" si="141"/>
        <v>0</v>
      </c>
      <c r="BN422" s="88">
        <f t="shared" si="141"/>
        <v>0</v>
      </c>
      <c r="BO422" s="88">
        <f>X422</f>
        <v>0</v>
      </c>
    </row>
    <row r="423" spans="1:56" ht="13.5">
      <c r="A423" s="9" t="s">
        <v>3</v>
      </c>
      <c r="K423" s="88"/>
      <c r="AA423" s="47"/>
      <c r="AB423" s="47"/>
      <c r="AC423" s="47"/>
      <c r="AR423" s="9" t="str">
        <f>A423</f>
        <v>決勝</v>
      </c>
      <c r="AW423" s="2">
        <f>F423</f>
        <v>0</v>
      </c>
      <c r="BC423" s="2">
        <f>L423</f>
        <v>0</v>
      </c>
      <c r="BD423" s="2">
        <f>M423</f>
        <v>0</v>
      </c>
    </row>
    <row r="424" spans="2:67" ht="13.5">
      <c r="B424" s="9"/>
      <c r="C424" s="9"/>
      <c r="I424" s="11"/>
      <c r="J424" s="90"/>
      <c r="K424" s="90"/>
      <c r="O424" s="9" t="s">
        <v>269</v>
      </c>
      <c r="P424" s="9"/>
      <c r="V424" s="11"/>
      <c r="W424" s="33"/>
      <c r="X424" s="33"/>
      <c r="AA424" s="47"/>
      <c r="AB424" s="47"/>
      <c r="AC424" s="47"/>
      <c r="AR424" s="2">
        <f>A424</f>
        <v>0</v>
      </c>
      <c r="AS424" s="9">
        <f>B424</f>
        <v>0</v>
      </c>
      <c r="AT424" s="9">
        <f>C424</f>
        <v>0</v>
      </c>
      <c r="AU424" s="2">
        <f>D424</f>
        <v>0</v>
      </c>
      <c r="AV424" s="2">
        <f>E424</f>
        <v>0</v>
      </c>
      <c r="AW424" s="2">
        <f>F424</f>
        <v>0</v>
      </c>
      <c r="AX424" s="2">
        <f>G424</f>
        <v>0</v>
      </c>
      <c r="AY424" s="2">
        <f>H424</f>
        <v>0</v>
      </c>
      <c r="AZ424" s="11">
        <f>I424</f>
        <v>0</v>
      </c>
      <c r="BA424" s="90">
        <f>J424</f>
        <v>0</v>
      </c>
      <c r="BB424" s="90">
        <f>K424</f>
        <v>0</v>
      </c>
      <c r="BC424" s="2">
        <f>L424</f>
        <v>0</v>
      </c>
      <c r="BD424" s="2">
        <f>M424</f>
        <v>0</v>
      </c>
      <c r="BE424" s="211">
        <f aca="true" t="shared" si="142" ref="BE424:BO424">N424</f>
        <v>0</v>
      </c>
      <c r="BF424" s="212" t="str">
        <f t="shared" si="142"/>
        <v>総合順位</v>
      </c>
      <c r="BG424" s="212">
        <f t="shared" si="142"/>
        <v>0</v>
      </c>
      <c r="BH424" s="211">
        <f t="shared" si="142"/>
        <v>0</v>
      </c>
      <c r="BI424" s="211">
        <f t="shared" si="142"/>
        <v>0</v>
      </c>
      <c r="BJ424" s="211">
        <f t="shared" si="142"/>
        <v>0</v>
      </c>
      <c r="BK424" s="211">
        <f t="shared" si="142"/>
        <v>0</v>
      </c>
      <c r="BL424" s="211">
        <f t="shared" si="142"/>
        <v>0</v>
      </c>
      <c r="BM424" s="212">
        <f t="shared" si="142"/>
        <v>0</v>
      </c>
      <c r="BN424" s="213">
        <f t="shared" si="142"/>
        <v>0</v>
      </c>
      <c r="BO424" s="213">
        <f t="shared" si="142"/>
        <v>0</v>
      </c>
    </row>
    <row r="425" spans="1:67" ht="13.5">
      <c r="A425" s="15" t="s">
        <v>8</v>
      </c>
      <c r="B425" s="10" t="s">
        <v>9</v>
      </c>
      <c r="C425" s="10"/>
      <c r="D425" s="15" t="s">
        <v>10</v>
      </c>
      <c r="E425" s="15"/>
      <c r="F425" s="10" t="s">
        <v>11</v>
      </c>
      <c r="G425" s="10"/>
      <c r="H425" s="10"/>
      <c r="I425" s="10" t="s">
        <v>12</v>
      </c>
      <c r="J425" s="155" t="s">
        <v>406</v>
      </c>
      <c r="K425" s="155"/>
      <c r="L425" s="3"/>
      <c r="M425" s="3"/>
      <c r="N425" s="15" t="s">
        <v>266</v>
      </c>
      <c r="O425" s="10" t="s">
        <v>9</v>
      </c>
      <c r="P425" s="10"/>
      <c r="Q425" s="15" t="s">
        <v>10</v>
      </c>
      <c r="R425" s="15"/>
      <c r="S425" s="10" t="s">
        <v>11</v>
      </c>
      <c r="T425" s="10"/>
      <c r="U425" s="10"/>
      <c r="V425" s="10"/>
      <c r="W425" s="183" t="s">
        <v>118</v>
      </c>
      <c r="X425" s="183"/>
      <c r="AA425" s="47" t="s">
        <v>268</v>
      </c>
      <c r="AB425" s="47" t="s">
        <v>12</v>
      </c>
      <c r="AC425" s="47" t="s">
        <v>18</v>
      </c>
      <c r="AR425" s="15" t="s">
        <v>266</v>
      </c>
      <c r="AS425" s="10" t="s">
        <v>271</v>
      </c>
      <c r="AT425" s="10" t="str">
        <f>B425</f>
        <v>ナンバー</v>
      </c>
      <c r="AU425" s="15" t="s">
        <v>273</v>
      </c>
      <c r="AV425" s="15" t="str">
        <f>D425</f>
        <v>氏　　名</v>
      </c>
      <c r="AW425" s="10" t="str">
        <f>F425</f>
        <v>所　属/</v>
      </c>
      <c r="AY425" s="10">
        <f>G425</f>
        <v>0</v>
      </c>
      <c r="AZ425" s="46" t="s">
        <v>270</v>
      </c>
      <c r="BA425" s="155" t="str">
        <f>I425</f>
        <v>順位</v>
      </c>
      <c r="BB425" s="155" t="str">
        <f>J425</f>
        <v>　記録　　　　</v>
      </c>
      <c r="BC425" s="3">
        <f>K425</f>
        <v>0</v>
      </c>
      <c r="BD425" s="3">
        <f>L425</f>
        <v>0</v>
      </c>
      <c r="BE425" s="214" t="s">
        <v>266</v>
      </c>
      <c r="BF425" s="215" t="s">
        <v>422</v>
      </c>
      <c r="BG425" s="215" t="str">
        <f aca="true" t="shared" si="143" ref="BG425:BO425">O425</f>
        <v>ナンバー</v>
      </c>
      <c r="BH425" s="214">
        <f t="shared" si="143"/>
        <v>0</v>
      </c>
      <c r="BI425" s="214" t="str">
        <f t="shared" si="143"/>
        <v>氏　　名</v>
      </c>
      <c r="BJ425" s="215">
        <f t="shared" si="143"/>
        <v>0</v>
      </c>
      <c r="BK425" s="215" t="str">
        <f t="shared" si="143"/>
        <v>所　属/</v>
      </c>
      <c r="BL425" s="215">
        <f t="shared" si="143"/>
        <v>0</v>
      </c>
      <c r="BM425" s="215">
        <f t="shared" si="143"/>
        <v>0</v>
      </c>
      <c r="BN425" s="216">
        <f t="shared" si="143"/>
        <v>0</v>
      </c>
      <c r="BO425" s="216" t="str">
        <f t="shared" si="143"/>
        <v>記　　録</v>
      </c>
    </row>
    <row r="426" spans="1:67" ht="13.5" customHeight="1">
      <c r="A426" s="9" t="s">
        <v>53</v>
      </c>
      <c r="B426" s="10"/>
      <c r="C426" s="10"/>
      <c r="D426" s="15"/>
      <c r="E426" s="15"/>
      <c r="F426" s="10"/>
      <c r="G426" s="10"/>
      <c r="H426" s="10"/>
      <c r="I426" s="10"/>
      <c r="J426" s="94"/>
      <c r="K426" s="94"/>
      <c r="L426" s="3"/>
      <c r="M426" s="3"/>
      <c r="N426" s="2">
        <v>1</v>
      </c>
      <c r="O426" s="2">
        <f aca="true" t="shared" si="144" ref="O426:O433">AS426</f>
        <v>4756</v>
      </c>
      <c r="Q426" s="2" t="str">
        <f aca="true" t="shared" si="145" ref="Q426:Q433">AU426</f>
        <v>伊藤　正悟</v>
      </c>
      <c r="S426" s="182" t="str">
        <f aca="true" t="shared" si="146" ref="S426:S433">AW426</f>
        <v>山口市陸協</v>
      </c>
      <c r="T426" s="182"/>
      <c r="V426" s="21"/>
      <c r="W426" s="126">
        <f>BA426</f>
        <v>14455</v>
      </c>
      <c r="X426" s="126"/>
      <c r="AA426" s="43">
        <v>3</v>
      </c>
      <c r="AB426" s="44">
        <v>1</v>
      </c>
      <c r="AC426" s="45">
        <v>14455</v>
      </c>
      <c r="AR426" s="2">
        <f>VLOOKUP(AZ426,AA$426:AC$459,2,FALSE)</f>
        <v>1</v>
      </c>
      <c r="AS426" s="2">
        <f>VLOOKUP(AZ426,A$426:K$459,2,FALSE)</f>
        <v>4756</v>
      </c>
      <c r="AT426" s="9">
        <f>B426</f>
        <v>0</v>
      </c>
      <c r="AU426" s="2" t="str">
        <f>VLOOKUP(AZ426,A$426:K$459,4,FALSE)</f>
        <v>伊藤　正悟</v>
      </c>
      <c r="AW426" s="124" t="str">
        <f>VLOOKUP(AZ426,A$426:K$459,6,FALSE)</f>
        <v>山口市陸協</v>
      </c>
      <c r="AX426" s="125">
        <f>F426</f>
        <v>0</v>
      </c>
      <c r="AY426" s="2">
        <f>G426</f>
        <v>0</v>
      </c>
      <c r="AZ426" s="2">
        <f>AA426</f>
        <v>3</v>
      </c>
      <c r="BA426" s="126">
        <f>VLOOKUP(AZ426,A$426:K$459,10,FALSE)</f>
        <v>14455</v>
      </c>
      <c r="BB426" s="126">
        <f>J426</f>
        <v>0</v>
      </c>
      <c r="BC426" s="2">
        <f>K426</f>
        <v>0</v>
      </c>
      <c r="BD426" s="2">
        <f>L426</f>
        <v>0</v>
      </c>
      <c r="BE426" s="211" t="e">
        <f>VLOOKUP(BF426,AN426:AP458,2,FALSE)</f>
        <v>#N/A</v>
      </c>
      <c r="BF426" s="211">
        <f>AN426</f>
        <v>0</v>
      </c>
      <c r="BG426" s="212">
        <f>O426</f>
        <v>4756</v>
      </c>
      <c r="BH426" s="211" t="e">
        <f>VLOOKUP(BF426,N426:X452,4,FALSE)</f>
        <v>#N/A</v>
      </c>
      <c r="BI426" s="211"/>
      <c r="BJ426" s="217" t="e">
        <f>VLOOKUP(BF426,N426:X453,6,FALSE)</f>
        <v>#N/A</v>
      </c>
      <c r="BK426" s="218" t="str">
        <f>S426</f>
        <v>山口市陸協</v>
      </c>
      <c r="BL426" s="211">
        <f>T426</f>
        <v>0</v>
      </c>
      <c r="BM426" s="211"/>
      <c r="BN426" s="219" t="e">
        <f>VLOOKUP(BF426,N426:X452,10,FALSE)</f>
        <v>#N/A</v>
      </c>
      <c r="BO426" s="219">
        <f>W426</f>
        <v>14455</v>
      </c>
    </row>
    <row r="427" spans="1:67" ht="13.5" customHeight="1">
      <c r="A427" s="2">
        <v>1</v>
      </c>
      <c r="B427" s="2">
        <v>4063</v>
      </c>
      <c r="D427" s="18" t="s">
        <v>222</v>
      </c>
      <c r="E427" s="19"/>
      <c r="F427" s="124" t="s">
        <v>223</v>
      </c>
      <c r="G427" s="125"/>
      <c r="I427" s="21">
        <f>IF(AA427="","",VLOOKUP(A427,AA$426:AC$462,2,FALSE))</f>
        <v>9</v>
      </c>
      <c r="J427" s="126">
        <f>IF(AA427="","",VLOOKUP(A427,AA$426:AC$463,3,FALSE))</f>
        <v>15167</v>
      </c>
      <c r="K427" s="126"/>
      <c r="L427" s="22"/>
      <c r="N427" s="2">
        <v>2</v>
      </c>
      <c r="O427" s="2">
        <f t="shared" si="144"/>
        <v>7825</v>
      </c>
      <c r="Q427" s="2" t="str">
        <f t="shared" si="145"/>
        <v>十亀　裕樹</v>
      </c>
      <c r="S427" s="182" t="str">
        <f t="shared" si="146"/>
        <v>徳山大</v>
      </c>
      <c r="T427" s="182"/>
      <c r="V427" s="21"/>
      <c r="W427" s="126">
        <f aca="true" t="shared" si="147" ref="W427:W433">BA427</f>
        <v>14460</v>
      </c>
      <c r="X427" s="126"/>
      <c r="AA427" s="43">
        <v>5</v>
      </c>
      <c r="AB427" s="44">
        <v>2</v>
      </c>
      <c r="AC427" s="45">
        <v>14460</v>
      </c>
      <c r="AR427" s="2">
        <f aca="true" t="shared" si="148" ref="AR427:AR457">VLOOKUP(AZ427,AA$426:AC$459,2,FALSE)</f>
        <v>2</v>
      </c>
      <c r="AS427" s="2">
        <f aca="true" t="shared" si="149" ref="AS427:AS457">VLOOKUP(AZ427,A$426:K$459,2,FALSE)</f>
        <v>7825</v>
      </c>
      <c r="AT427" s="9">
        <f aca="true" t="shared" si="150" ref="AT427:AT457">B427</f>
        <v>4063</v>
      </c>
      <c r="AU427" s="2" t="str">
        <f aca="true" t="shared" si="151" ref="AU427:AU457">VLOOKUP(AZ427,A$426:K$459,4,FALSE)</f>
        <v>十亀　裕樹</v>
      </c>
      <c r="AW427" s="124" t="str">
        <f aca="true" t="shared" si="152" ref="AW427:AW457">VLOOKUP(AZ427,A$426:K$459,6,FALSE)</f>
        <v>徳山大</v>
      </c>
      <c r="AX427" s="125" t="str">
        <f aca="true" t="shared" si="153" ref="AX427:AX457">F427</f>
        <v>光市陸協</v>
      </c>
      <c r="AY427" s="2">
        <f aca="true" t="shared" si="154" ref="AY427:AY457">G427</f>
        <v>0</v>
      </c>
      <c r="AZ427" s="2">
        <f aca="true" t="shared" si="155" ref="AZ427:AZ457">AA427</f>
        <v>5</v>
      </c>
      <c r="BA427" s="126">
        <f aca="true" t="shared" si="156" ref="BA427:BA457">VLOOKUP(AZ427,A$426:K$459,10,FALSE)</f>
        <v>14460</v>
      </c>
      <c r="BB427" s="126">
        <f aca="true" t="shared" si="157" ref="BB427:BB457">J427</f>
        <v>15167</v>
      </c>
      <c r="BC427" s="22"/>
      <c r="BE427" s="211"/>
      <c r="BF427" s="211"/>
      <c r="BG427" s="211"/>
      <c r="BH427" s="220"/>
      <c r="BI427" s="221"/>
      <c r="BJ427" s="222"/>
      <c r="BK427" s="223"/>
      <c r="BL427" s="211"/>
      <c r="BM427" s="211"/>
      <c r="BN427" s="224"/>
      <c r="BO427" s="224"/>
    </row>
    <row r="428" spans="1:67" ht="13.5" customHeight="1">
      <c r="A428" s="2">
        <v>2</v>
      </c>
      <c r="B428" s="2">
        <v>3526</v>
      </c>
      <c r="D428" s="18" t="s">
        <v>224</v>
      </c>
      <c r="E428" s="19"/>
      <c r="F428" s="124" t="s">
        <v>225</v>
      </c>
      <c r="G428" s="125"/>
      <c r="I428" s="21">
        <f aca="true" t="shared" si="158" ref="I428:I458">IF(AA428="","",VLOOKUP(A428,AA$426:AC$462,2,FALSE))</f>
        <v>3</v>
      </c>
      <c r="J428" s="126">
        <f aca="true" t="shared" si="159" ref="J428:J458">IF(AA428="","",VLOOKUP(A428,AA$426:AC$463,3,FALSE))</f>
        <v>14505</v>
      </c>
      <c r="K428" s="126"/>
      <c r="N428" s="2">
        <v>3</v>
      </c>
      <c r="O428" s="2">
        <f t="shared" si="144"/>
        <v>3526</v>
      </c>
      <c r="Q428" s="2" t="str">
        <f t="shared" si="145"/>
        <v>山本　吉洋</v>
      </c>
      <c r="S428" s="182" t="str">
        <f>AW428</f>
        <v>トクヤマ</v>
      </c>
      <c r="T428" s="182"/>
      <c r="V428" s="21"/>
      <c r="W428" s="126">
        <f t="shared" si="147"/>
        <v>14505</v>
      </c>
      <c r="X428" s="126"/>
      <c r="AA428" s="43">
        <v>2</v>
      </c>
      <c r="AB428" s="44">
        <v>3</v>
      </c>
      <c r="AC428" s="45">
        <v>14505</v>
      </c>
      <c r="AR428" s="2">
        <f t="shared" si="148"/>
        <v>3</v>
      </c>
      <c r="AS428" s="2">
        <f t="shared" si="149"/>
        <v>3526</v>
      </c>
      <c r="AT428" s="9">
        <f t="shared" si="150"/>
        <v>3526</v>
      </c>
      <c r="AU428" s="2" t="str">
        <f t="shared" si="151"/>
        <v>山本　吉洋</v>
      </c>
      <c r="AW428" s="124" t="str">
        <f t="shared" si="152"/>
        <v>トクヤマ</v>
      </c>
      <c r="AX428" s="125" t="str">
        <f t="shared" si="153"/>
        <v>トクヤマ</v>
      </c>
      <c r="AY428" s="2">
        <f t="shared" si="154"/>
        <v>0</v>
      </c>
      <c r="AZ428" s="2">
        <f t="shared" si="155"/>
        <v>2</v>
      </c>
      <c r="BA428" s="126">
        <f t="shared" si="156"/>
        <v>14505</v>
      </c>
      <c r="BB428" s="126">
        <f t="shared" si="157"/>
        <v>14505</v>
      </c>
      <c r="BE428" s="211"/>
      <c r="BF428" s="211"/>
      <c r="BG428" s="211"/>
      <c r="BH428" s="220"/>
      <c r="BI428" s="221"/>
      <c r="BJ428" s="222"/>
      <c r="BK428" s="223"/>
      <c r="BL428" s="211"/>
      <c r="BM428" s="211"/>
      <c r="BN428" s="224"/>
      <c r="BO428" s="224"/>
    </row>
    <row r="429" spans="1:67" ht="13.5" customHeight="1">
      <c r="A429" s="2">
        <v>3</v>
      </c>
      <c r="B429" s="2">
        <v>4756</v>
      </c>
      <c r="D429" s="18" t="s">
        <v>226</v>
      </c>
      <c r="E429" s="19"/>
      <c r="F429" s="124" t="s">
        <v>28</v>
      </c>
      <c r="G429" s="125"/>
      <c r="I429" s="21">
        <f t="shared" si="158"/>
        <v>1</v>
      </c>
      <c r="J429" s="126">
        <f t="shared" si="159"/>
        <v>14455</v>
      </c>
      <c r="K429" s="126"/>
      <c r="N429" s="2">
        <v>4</v>
      </c>
      <c r="O429" s="2">
        <f t="shared" si="144"/>
        <v>7843</v>
      </c>
      <c r="Q429" s="2" t="str">
        <f t="shared" si="145"/>
        <v>菊永　一人</v>
      </c>
      <c r="S429" s="182" t="str">
        <f t="shared" si="146"/>
        <v>徳山大</v>
      </c>
      <c r="T429" s="182"/>
      <c r="V429" s="21"/>
      <c r="W429" s="126">
        <f t="shared" si="147"/>
        <v>14521</v>
      </c>
      <c r="X429" s="126"/>
      <c r="AA429" s="43">
        <v>4</v>
      </c>
      <c r="AB429" s="44">
        <v>4</v>
      </c>
      <c r="AC429" s="45">
        <v>14521</v>
      </c>
      <c r="AR429" s="2">
        <f t="shared" si="148"/>
        <v>4</v>
      </c>
      <c r="AS429" s="2">
        <f t="shared" si="149"/>
        <v>7843</v>
      </c>
      <c r="AT429" s="9">
        <f t="shared" si="150"/>
        <v>4756</v>
      </c>
      <c r="AU429" s="2" t="str">
        <f t="shared" si="151"/>
        <v>菊永　一人</v>
      </c>
      <c r="AW429" s="124" t="str">
        <f t="shared" si="152"/>
        <v>徳山大</v>
      </c>
      <c r="AX429" s="125" t="str">
        <f t="shared" si="153"/>
        <v>山口市陸協</v>
      </c>
      <c r="AY429" s="2">
        <f t="shared" si="154"/>
        <v>0</v>
      </c>
      <c r="AZ429" s="2">
        <f t="shared" si="155"/>
        <v>4</v>
      </c>
      <c r="BA429" s="126">
        <f t="shared" si="156"/>
        <v>14521</v>
      </c>
      <c r="BB429" s="126">
        <f t="shared" si="157"/>
        <v>14455</v>
      </c>
      <c r="BE429" s="211"/>
      <c r="BF429" s="211"/>
      <c r="BG429" s="211"/>
      <c r="BH429" s="220"/>
      <c r="BI429" s="221"/>
      <c r="BJ429" s="222"/>
      <c r="BK429" s="223"/>
      <c r="BL429" s="211"/>
      <c r="BM429" s="211"/>
      <c r="BN429" s="224"/>
      <c r="BO429" s="224"/>
    </row>
    <row r="430" spans="1:67" ht="13.5" customHeight="1">
      <c r="A430" s="2">
        <v>4</v>
      </c>
      <c r="B430" s="2">
        <v>7843</v>
      </c>
      <c r="D430" s="18" t="s">
        <v>227</v>
      </c>
      <c r="E430" s="19"/>
      <c r="F430" s="124" t="s">
        <v>228</v>
      </c>
      <c r="G430" s="125"/>
      <c r="I430" s="21">
        <f t="shared" si="158"/>
        <v>4</v>
      </c>
      <c r="J430" s="126">
        <f t="shared" si="159"/>
        <v>14521</v>
      </c>
      <c r="K430" s="126"/>
      <c r="N430" s="2">
        <v>5</v>
      </c>
      <c r="O430" s="2">
        <f t="shared" si="144"/>
        <v>3524</v>
      </c>
      <c r="Q430" s="2" t="str">
        <f t="shared" si="145"/>
        <v>松岡　貴志</v>
      </c>
      <c r="S430" s="182" t="str">
        <f t="shared" si="146"/>
        <v>トクヤマ</v>
      </c>
      <c r="T430" s="182"/>
      <c r="V430" s="21"/>
      <c r="W430" s="126">
        <f t="shared" si="147"/>
        <v>14536</v>
      </c>
      <c r="X430" s="126"/>
      <c r="AA430" s="43">
        <v>15</v>
      </c>
      <c r="AB430" s="44">
        <v>5</v>
      </c>
      <c r="AC430" s="45">
        <v>14536</v>
      </c>
      <c r="AR430" s="2">
        <f t="shared" si="148"/>
        <v>5</v>
      </c>
      <c r="AS430" s="2">
        <f t="shared" si="149"/>
        <v>3524</v>
      </c>
      <c r="AT430" s="9">
        <f t="shared" si="150"/>
        <v>7843</v>
      </c>
      <c r="AU430" s="2" t="str">
        <f t="shared" si="151"/>
        <v>松岡　貴志</v>
      </c>
      <c r="AW430" s="124" t="str">
        <f t="shared" si="152"/>
        <v>トクヤマ</v>
      </c>
      <c r="AX430" s="125" t="str">
        <f t="shared" si="153"/>
        <v>徳山大</v>
      </c>
      <c r="AY430" s="2">
        <f t="shared" si="154"/>
        <v>0</v>
      </c>
      <c r="AZ430" s="2">
        <f t="shared" si="155"/>
        <v>15</v>
      </c>
      <c r="BA430" s="126">
        <f t="shared" si="156"/>
        <v>14536</v>
      </c>
      <c r="BB430" s="126">
        <f t="shared" si="157"/>
        <v>14521</v>
      </c>
      <c r="BE430" s="211"/>
      <c r="BF430" s="211"/>
      <c r="BG430" s="211"/>
      <c r="BH430" s="220"/>
      <c r="BI430" s="221"/>
      <c r="BJ430" s="222"/>
      <c r="BK430" s="223"/>
      <c r="BL430" s="211"/>
      <c r="BM430" s="211"/>
      <c r="BN430" s="224"/>
      <c r="BO430" s="224"/>
    </row>
    <row r="431" spans="1:67" ht="13.5" customHeight="1">
      <c r="A431" s="2">
        <v>5</v>
      </c>
      <c r="B431" s="2">
        <v>7825</v>
      </c>
      <c r="D431" s="18" t="s">
        <v>229</v>
      </c>
      <c r="E431" s="19"/>
      <c r="F431" s="124" t="s">
        <v>228</v>
      </c>
      <c r="G431" s="125"/>
      <c r="I431" s="21">
        <f t="shared" si="158"/>
        <v>2</v>
      </c>
      <c r="J431" s="126">
        <f t="shared" si="159"/>
        <v>14460</v>
      </c>
      <c r="K431" s="126"/>
      <c r="N431" s="2">
        <v>6</v>
      </c>
      <c r="O431" s="2">
        <f t="shared" si="144"/>
        <v>7845</v>
      </c>
      <c r="Q431" s="2" t="str">
        <f t="shared" si="145"/>
        <v>東野　恒一</v>
      </c>
      <c r="S431" s="182" t="str">
        <f t="shared" si="146"/>
        <v>徳山大</v>
      </c>
      <c r="T431" s="182"/>
      <c r="V431" s="21"/>
      <c r="W431" s="126">
        <f t="shared" si="147"/>
        <v>14550</v>
      </c>
      <c r="X431" s="126"/>
      <c r="AA431" s="43">
        <v>8</v>
      </c>
      <c r="AB431" s="44">
        <v>6</v>
      </c>
      <c r="AC431" s="45">
        <v>14550</v>
      </c>
      <c r="AR431" s="2">
        <f t="shared" si="148"/>
        <v>6</v>
      </c>
      <c r="AS431" s="2">
        <f t="shared" si="149"/>
        <v>7845</v>
      </c>
      <c r="AT431" s="9">
        <f t="shared" si="150"/>
        <v>7825</v>
      </c>
      <c r="AU431" s="2" t="str">
        <f t="shared" si="151"/>
        <v>東野　恒一</v>
      </c>
      <c r="AW431" s="124" t="str">
        <f t="shared" si="152"/>
        <v>徳山大</v>
      </c>
      <c r="AX431" s="125" t="str">
        <f t="shared" si="153"/>
        <v>徳山大</v>
      </c>
      <c r="AY431" s="2">
        <f t="shared" si="154"/>
        <v>0</v>
      </c>
      <c r="AZ431" s="2">
        <f t="shared" si="155"/>
        <v>8</v>
      </c>
      <c r="BA431" s="126">
        <f t="shared" si="156"/>
        <v>14550</v>
      </c>
      <c r="BB431" s="126">
        <f t="shared" si="157"/>
        <v>14460</v>
      </c>
      <c r="BE431" s="211"/>
      <c r="BF431" s="211"/>
      <c r="BG431" s="211"/>
      <c r="BH431" s="220"/>
      <c r="BI431" s="221"/>
      <c r="BJ431" s="222"/>
      <c r="BK431" s="223"/>
      <c r="BL431" s="211"/>
      <c r="BM431" s="211"/>
      <c r="BN431" s="224"/>
      <c r="BO431" s="224"/>
    </row>
    <row r="432" spans="1:67" ht="13.5" customHeight="1">
      <c r="A432" s="2">
        <v>6</v>
      </c>
      <c r="B432" s="2">
        <v>7840</v>
      </c>
      <c r="D432" s="18" t="s">
        <v>230</v>
      </c>
      <c r="E432" s="19"/>
      <c r="F432" s="124" t="s">
        <v>228</v>
      </c>
      <c r="G432" s="125"/>
      <c r="I432" s="21" t="str">
        <f t="shared" si="158"/>
        <v> </v>
      </c>
      <c r="J432" s="126" t="str">
        <f t="shared" si="159"/>
        <v>DNS</v>
      </c>
      <c r="K432" s="126"/>
      <c r="N432" s="2">
        <v>7</v>
      </c>
      <c r="O432" s="2">
        <f t="shared" si="144"/>
        <v>3854</v>
      </c>
      <c r="Q432" s="2" t="str">
        <f t="shared" si="145"/>
        <v>本田　邦夫</v>
      </c>
      <c r="S432" s="182" t="str">
        <f t="shared" si="146"/>
        <v>長門市陸協</v>
      </c>
      <c r="T432" s="182"/>
      <c r="V432" s="21"/>
      <c r="W432" s="126">
        <f t="shared" si="147"/>
        <v>14567</v>
      </c>
      <c r="X432" s="126"/>
      <c r="AA432" s="43">
        <v>7</v>
      </c>
      <c r="AB432" s="44">
        <v>7</v>
      </c>
      <c r="AC432" s="45">
        <v>14567</v>
      </c>
      <c r="AR432" s="2">
        <f t="shared" si="148"/>
        <v>7</v>
      </c>
      <c r="AS432" s="2">
        <f t="shared" si="149"/>
        <v>3854</v>
      </c>
      <c r="AT432" s="9">
        <f t="shared" si="150"/>
        <v>7840</v>
      </c>
      <c r="AU432" s="2" t="str">
        <f t="shared" si="151"/>
        <v>本田　邦夫</v>
      </c>
      <c r="AW432" s="124" t="str">
        <f t="shared" si="152"/>
        <v>長門市陸協</v>
      </c>
      <c r="AX432" s="125" t="str">
        <f t="shared" si="153"/>
        <v>徳山大</v>
      </c>
      <c r="AY432" s="2">
        <f t="shared" si="154"/>
        <v>0</v>
      </c>
      <c r="AZ432" s="2">
        <f t="shared" si="155"/>
        <v>7</v>
      </c>
      <c r="BA432" s="126">
        <f t="shared" si="156"/>
        <v>14567</v>
      </c>
      <c r="BB432" s="126" t="str">
        <f t="shared" si="157"/>
        <v>DNS</v>
      </c>
      <c r="BE432" s="211"/>
      <c r="BF432" s="211"/>
      <c r="BG432" s="211"/>
      <c r="BH432" s="220"/>
      <c r="BI432" s="221"/>
      <c r="BJ432" s="222"/>
      <c r="BK432" s="223"/>
      <c r="BL432" s="211"/>
      <c r="BM432" s="211"/>
      <c r="BN432" s="219"/>
      <c r="BO432" s="219"/>
    </row>
    <row r="433" spans="1:67" ht="13.5" customHeight="1">
      <c r="A433" s="2">
        <v>7</v>
      </c>
      <c r="B433" s="2">
        <v>3854</v>
      </c>
      <c r="D433" s="18" t="s">
        <v>231</v>
      </c>
      <c r="E433" s="19"/>
      <c r="F433" s="124" t="s">
        <v>232</v>
      </c>
      <c r="G433" s="125"/>
      <c r="I433" s="21">
        <f t="shared" si="158"/>
        <v>7</v>
      </c>
      <c r="J433" s="126">
        <f t="shared" si="159"/>
        <v>14567</v>
      </c>
      <c r="K433" s="126"/>
      <c r="N433" s="2">
        <v>8</v>
      </c>
      <c r="O433" s="2">
        <f t="shared" si="144"/>
        <v>3700</v>
      </c>
      <c r="Q433" s="2" t="str">
        <f t="shared" si="145"/>
        <v>赤野　正敏</v>
      </c>
      <c r="S433" s="182" t="str">
        <f t="shared" si="146"/>
        <v>周南市役所</v>
      </c>
      <c r="T433" s="182"/>
      <c r="V433" s="21"/>
      <c r="W433" s="126">
        <f t="shared" si="147"/>
        <v>15117</v>
      </c>
      <c r="X433" s="126"/>
      <c r="AA433" s="43">
        <v>9</v>
      </c>
      <c r="AB433" s="44">
        <v>8</v>
      </c>
      <c r="AC433" s="45">
        <v>15117</v>
      </c>
      <c r="AR433" s="2">
        <f t="shared" si="148"/>
        <v>8</v>
      </c>
      <c r="AS433" s="2">
        <f t="shared" si="149"/>
        <v>3700</v>
      </c>
      <c r="AT433" s="9">
        <f t="shared" si="150"/>
        <v>3854</v>
      </c>
      <c r="AU433" s="2" t="str">
        <f t="shared" si="151"/>
        <v>赤野　正敏</v>
      </c>
      <c r="AW433" s="124" t="str">
        <f t="shared" si="152"/>
        <v>周南市役所</v>
      </c>
      <c r="AX433" s="125" t="str">
        <f t="shared" si="153"/>
        <v>長門市陸協</v>
      </c>
      <c r="AY433" s="2">
        <f t="shared" si="154"/>
        <v>0</v>
      </c>
      <c r="AZ433" s="2">
        <f t="shared" si="155"/>
        <v>9</v>
      </c>
      <c r="BA433" s="126">
        <f t="shared" si="156"/>
        <v>15117</v>
      </c>
      <c r="BB433" s="126">
        <f t="shared" si="157"/>
        <v>14567</v>
      </c>
      <c r="BE433" s="211"/>
      <c r="BF433" s="211"/>
      <c r="BG433" s="211"/>
      <c r="BH433" s="220"/>
      <c r="BI433" s="221"/>
      <c r="BJ433" s="222"/>
      <c r="BK433" s="223"/>
      <c r="BL433" s="211"/>
      <c r="BM433" s="211"/>
      <c r="BN433" s="219"/>
      <c r="BO433" s="219"/>
    </row>
    <row r="434" spans="1:67" ht="13.5" customHeight="1">
      <c r="A434" s="2">
        <v>8</v>
      </c>
      <c r="B434" s="2">
        <v>7845</v>
      </c>
      <c r="D434" s="18" t="s">
        <v>233</v>
      </c>
      <c r="E434" s="19"/>
      <c r="F434" s="124" t="s">
        <v>228</v>
      </c>
      <c r="G434" s="125"/>
      <c r="I434" s="21">
        <f t="shared" si="158"/>
        <v>6</v>
      </c>
      <c r="J434" s="126">
        <f t="shared" si="159"/>
        <v>14550</v>
      </c>
      <c r="K434" s="126"/>
      <c r="Q434" s="18" t="s">
        <v>29</v>
      </c>
      <c r="R434" s="19"/>
      <c r="S434" s="151" t="s">
        <v>29</v>
      </c>
      <c r="T434" s="151" t="s">
        <v>29</v>
      </c>
      <c r="V434" s="22"/>
      <c r="W434" s="179"/>
      <c r="X434" s="179"/>
      <c r="AA434" s="43">
        <v>1</v>
      </c>
      <c r="AB434" s="44">
        <v>9</v>
      </c>
      <c r="AC434" s="45">
        <v>15167</v>
      </c>
      <c r="AR434" s="2">
        <f t="shared" si="148"/>
        <v>9</v>
      </c>
      <c r="AS434" s="2">
        <f t="shared" si="149"/>
        <v>4063</v>
      </c>
      <c r="AT434" s="9">
        <f t="shared" si="150"/>
        <v>7845</v>
      </c>
      <c r="AU434" s="2" t="str">
        <f t="shared" si="151"/>
        <v>藤本　正洋</v>
      </c>
      <c r="AW434" s="124" t="str">
        <f t="shared" si="152"/>
        <v>光市陸協</v>
      </c>
      <c r="AX434" s="125" t="str">
        <f t="shared" si="153"/>
        <v>徳山大</v>
      </c>
      <c r="AY434" s="2">
        <f t="shared" si="154"/>
        <v>0</v>
      </c>
      <c r="AZ434" s="2">
        <f t="shared" si="155"/>
        <v>1</v>
      </c>
      <c r="BA434" s="126">
        <f t="shared" si="156"/>
        <v>15167</v>
      </c>
      <c r="BB434" s="126">
        <f t="shared" si="157"/>
        <v>14550</v>
      </c>
      <c r="BE434" s="211"/>
      <c r="BF434" s="211"/>
      <c r="BG434" s="211"/>
      <c r="BH434" s="220"/>
      <c r="BI434" s="221"/>
      <c r="BJ434" s="222"/>
      <c r="BK434" s="222"/>
      <c r="BL434" s="211"/>
      <c r="BM434" s="211"/>
      <c r="BN434" s="219"/>
      <c r="BO434" s="219"/>
    </row>
    <row r="435" spans="1:67" ht="13.5" customHeight="1">
      <c r="A435" s="2">
        <v>9</v>
      </c>
      <c r="B435" s="2">
        <v>3700</v>
      </c>
      <c r="D435" s="18" t="s">
        <v>234</v>
      </c>
      <c r="E435" s="19"/>
      <c r="F435" s="124" t="s">
        <v>235</v>
      </c>
      <c r="G435" s="125"/>
      <c r="I435" s="21">
        <f t="shared" si="158"/>
        <v>8</v>
      </c>
      <c r="J435" s="126">
        <f t="shared" si="159"/>
        <v>15117</v>
      </c>
      <c r="K435" s="126"/>
      <c r="Q435" s="18"/>
      <c r="R435" s="19"/>
      <c r="S435" s="151"/>
      <c r="T435" s="151"/>
      <c r="V435" s="22"/>
      <c r="W435" s="179"/>
      <c r="X435" s="179"/>
      <c r="AA435" s="43">
        <v>11</v>
      </c>
      <c r="AB435" s="44">
        <v>10</v>
      </c>
      <c r="AC435" s="45">
        <v>15198</v>
      </c>
      <c r="AR435" s="2">
        <f t="shared" si="148"/>
        <v>10</v>
      </c>
      <c r="AS435" s="2">
        <f t="shared" si="149"/>
        <v>7846</v>
      </c>
      <c r="AT435" s="9">
        <f t="shared" si="150"/>
        <v>3700</v>
      </c>
      <c r="AU435" s="2" t="str">
        <f t="shared" si="151"/>
        <v>前田　健作</v>
      </c>
      <c r="AW435" s="124" t="str">
        <f t="shared" si="152"/>
        <v>徳山大</v>
      </c>
      <c r="AX435" s="125" t="str">
        <f t="shared" si="153"/>
        <v>周南市役所</v>
      </c>
      <c r="AY435" s="2">
        <f t="shared" si="154"/>
        <v>0</v>
      </c>
      <c r="AZ435" s="2">
        <f t="shared" si="155"/>
        <v>11</v>
      </c>
      <c r="BA435" s="126">
        <f t="shared" si="156"/>
        <v>15198</v>
      </c>
      <c r="BB435" s="126">
        <f t="shared" si="157"/>
        <v>15117</v>
      </c>
      <c r="BE435" s="211"/>
      <c r="BF435" s="211"/>
      <c r="BG435" s="211"/>
      <c r="BH435" s="220"/>
      <c r="BI435" s="221"/>
      <c r="BJ435" s="222"/>
      <c r="BK435" s="222"/>
      <c r="BL435" s="211"/>
      <c r="BM435" s="211"/>
      <c r="BN435" s="219"/>
      <c r="BO435" s="219"/>
    </row>
    <row r="436" spans="1:67" ht="13.5" customHeight="1">
      <c r="A436" s="2">
        <v>10</v>
      </c>
      <c r="B436" s="2">
        <v>7834</v>
      </c>
      <c r="D436" s="18" t="s">
        <v>236</v>
      </c>
      <c r="E436" s="19"/>
      <c r="F436" s="124" t="s">
        <v>228</v>
      </c>
      <c r="G436" s="125"/>
      <c r="I436" s="21">
        <f t="shared" si="158"/>
        <v>18</v>
      </c>
      <c r="J436" s="126">
        <f t="shared" si="159"/>
        <v>16033</v>
      </c>
      <c r="K436" s="126"/>
      <c r="Q436" s="18"/>
      <c r="R436" s="19"/>
      <c r="S436" s="151"/>
      <c r="T436" s="151"/>
      <c r="V436" s="22"/>
      <c r="W436" s="179"/>
      <c r="X436" s="179"/>
      <c r="AA436" s="43">
        <v>13</v>
      </c>
      <c r="AB436" s="44">
        <v>11</v>
      </c>
      <c r="AC436" s="45">
        <v>15353</v>
      </c>
      <c r="AR436" s="2">
        <f t="shared" si="148"/>
        <v>11</v>
      </c>
      <c r="AS436" s="2">
        <f t="shared" si="149"/>
        <v>3477</v>
      </c>
      <c r="AT436" s="9">
        <f t="shared" si="150"/>
        <v>7834</v>
      </c>
      <c r="AU436" s="2" t="str">
        <f t="shared" si="151"/>
        <v>山下　和彦</v>
      </c>
      <c r="AW436" s="124" t="str">
        <f t="shared" si="152"/>
        <v>東洋鋼鈑</v>
      </c>
      <c r="AX436" s="125" t="str">
        <f t="shared" si="153"/>
        <v>徳山大</v>
      </c>
      <c r="AY436" s="2">
        <f t="shared" si="154"/>
        <v>0</v>
      </c>
      <c r="AZ436" s="2">
        <f t="shared" si="155"/>
        <v>13</v>
      </c>
      <c r="BA436" s="126">
        <f t="shared" si="156"/>
        <v>15353</v>
      </c>
      <c r="BB436" s="126">
        <f t="shared" si="157"/>
        <v>16033</v>
      </c>
      <c r="BE436" s="211"/>
      <c r="BF436" s="211"/>
      <c r="BG436" s="211"/>
      <c r="BH436" s="220"/>
      <c r="BI436" s="221"/>
      <c r="BJ436" s="222"/>
      <c r="BK436" s="222"/>
      <c r="BL436" s="211"/>
      <c r="BM436" s="211"/>
      <c r="BN436" s="219"/>
      <c r="BO436" s="219"/>
    </row>
    <row r="437" spans="1:67" ht="13.5" customHeight="1">
      <c r="A437" s="2">
        <v>11</v>
      </c>
      <c r="B437" s="22">
        <v>7846</v>
      </c>
      <c r="C437" s="22"/>
      <c r="D437" s="18" t="s">
        <v>237</v>
      </c>
      <c r="E437" s="19"/>
      <c r="F437" s="124" t="s">
        <v>228</v>
      </c>
      <c r="G437" s="125"/>
      <c r="H437" s="22"/>
      <c r="I437" s="21">
        <f t="shared" si="158"/>
        <v>10</v>
      </c>
      <c r="J437" s="126">
        <f t="shared" si="159"/>
        <v>15198</v>
      </c>
      <c r="K437" s="126"/>
      <c r="L437" s="22"/>
      <c r="M437" s="22"/>
      <c r="O437" s="22"/>
      <c r="P437" s="22"/>
      <c r="Q437" s="18"/>
      <c r="R437" s="19"/>
      <c r="S437" s="151"/>
      <c r="T437" s="151"/>
      <c r="U437" s="22"/>
      <c r="V437" s="22"/>
      <c r="W437" s="179"/>
      <c r="X437" s="179"/>
      <c r="AA437" s="43">
        <v>20</v>
      </c>
      <c r="AB437" s="44">
        <v>12</v>
      </c>
      <c r="AC437" s="45">
        <v>15371</v>
      </c>
      <c r="AR437" s="2">
        <f t="shared" si="148"/>
        <v>12</v>
      </c>
      <c r="AS437" s="2">
        <f t="shared" si="149"/>
        <v>7814</v>
      </c>
      <c r="AT437" s="9">
        <f t="shared" si="150"/>
        <v>7846</v>
      </c>
      <c r="AU437" s="2" t="str">
        <f t="shared" si="151"/>
        <v>西川　慧</v>
      </c>
      <c r="AW437" s="124" t="str">
        <f t="shared" si="152"/>
        <v>徳山大</v>
      </c>
      <c r="AX437" s="125" t="str">
        <f t="shared" si="153"/>
        <v>徳山大</v>
      </c>
      <c r="AY437" s="2">
        <f t="shared" si="154"/>
        <v>0</v>
      </c>
      <c r="AZ437" s="2">
        <f t="shared" si="155"/>
        <v>20</v>
      </c>
      <c r="BA437" s="126">
        <f t="shared" si="156"/>
        <v>15371</v>
      </c>
      <c r="BB437" s="126">
        <f t="shared" si="157"/>
        <v>15198</v>
      </c>
      <c r="BC437" s="22"/>
      <c r="BD437" s="22"/>
      <c r="BE437" s="211"/>
      <c r="BF437" s="211"/>
      <c r="BG437" s="211"/>
      <c r="BH437" s="220"/>
      <c r="BI437" s="221"/>
      <c r="BJ437" s="222"/>
      <c r="BK437" s="222"/>
      <c r="BL437" s="211"/>
      <c r="BM437" s="211"/>
      <c r="BN437" s="219"/>
      <c r="BO437" s="219"/>
    </row>
    <row r="438" spans="1:67" ht="13.5" customHeight="1">
      <c r="A438" s="2">
        <v>12</v>
      </c>
      <c r="B438" s="22">
        <v>3754</v>
      </c>
      <c r="C438" s="22"/>
      <c r="D438" s="18" t="s">
        <v>238</v>
      </c>
      <c r="E438" s="19"/>
      <c r="F438" s="124" t="s">
        <v>239</v>
      </c>
      <c r="G438" s="125"/>
      <c r="H438" s="22"/>
      <c r="I438" s="21">
        <f t="shared" si="158"/>
        <v>14</v>
      </c>
      <c r="J438" s="126">
        <f t="shared" si="159"/>
        <v>15429</v>
      </c>
      <c r="K438" s="126"/>
      <c r="L438" s="22"/>
      <c r="M438" s="22"/>
      <c r="O438" s="22"/>
      <c r="P438" s="22"/>
      <c r="Q438" s="18"/>
      <c r="R438" s="19"/>
      <c r="S438" s="151"/>
      <c r="T438" s="151"/>
      <c r="U438" s="22"/>
      <c r="V438" s="22"/>
      <c r="W438" s="179"/>
      <c r="X438" s="179"/>
      <c r="AA438" s="43">
        <v>23</v>
      </c>
      <c r="AB438" s="44">
        <v>13</v>
      </c>
      <c r="AC438" s="45">
        <v>15406</v>
      </c>
      <c r="AR438" s="2">
        <f t="shared" si="148"/>
        <v>13</v>
      </c>
      <c r="AS438" s="2">
        <f t="shared" si="149"/>
        <v>2384</v>
      </c>
      <c r="AT438" s="9">
        <f t="shared" si="150"/>
        <v>3754</v>
      </c>
      <c r="AU438" s="2" t="str">
        <f t="shared" si="151"/>
        <v>島野　正和</v>
      </c>
      <c r="AW438" s="124" t="str">
        <f t="shared" si="152"/>
        <v>宇部市陸協</v>
      </c>
      <c r="AX438" s="125" t="str">
        <f t="shared" si="153"/>
        <v>下関市役所</v>
      </c>
      <c r="AY438" s="2">
        <f t="shared" si="154"/>
        <v>0</v>
      </c>
      <c r="AZ438" s="2">
        <f t="shared" si="155"/>
        <v>23</v>
      </c>
      <c r="BA438" s="126">
        <f t="shared" si="156"/>
        <v>15406</v>
      </c>
      <c r="BB438" s="126">
        <f t="shared" si="157"/>
        <v>15429</v>
      </c>
      <c r="BC438" s="22"/>
      <c r="BD438" s="22"/>
      <c r="BE438" s="211"/>
      <c r="BF438" s="211"/>
      <c r="BG438" s="211"/>
      <c r="BH438" s="220"/>
      <c r="BI438" s="221"/>
      <c r="BJ438" s="222"/>
      <c r="BK438" s="222"/>
      <c r="BL438" s="211"/>
      <c r="BM438" s="211"/>
      <c r="BN438" s="219"/>
      <c r="BO438" s="219"/>
    </row>
    <row r="439" spans="1:67" ht="13.5" customHeight="1">
      <c r="A439" s="2">
        <v>13</v>
      </c>
      <c r="B439" s="22">
        <v>3477</v>
      </c>
      <c r="C439" s="22"/>
      <c r="D439" s="18" t="s">
        <v>240</v>
      </c>
      <c r="E439" s="19"/>
      <c r="F439" s="124" t="s">
        <v>241</v>
      </c>
      <c r="G439" s="125"/>
      <c r="H439" s="22"/>
      <c r="I439" s="21">
        <f t="shared" si="158"/>
        <v>11</v>
      </c>
      <c r="J439" s="126">
        <f t="shared" si="159"/>
        <v>15353</v>
      </c>
      <c r="K439" s="126"/>
      <c r="L439" s="22"/>
      <c r="M439" s="22"/>
      <c r="O439" s="22"/>
      <c r="P439" s="22"/>
      <c r="Q439" s="18"/>
      <c r="R439" s="19"/>
      <c r="S439" s="151"/>
      <c r="T439" s="151"/>
      <c r="U439" s="22"/>
      <c r="V439" s="22"/>
      <c r="W439" s="179"/>
      <c r="X439" s="179"/>
      <c r="AA439" s="43">
        <v>12</v>
      </c>
      <c r="AB439" s="44">
        <v>14</v>
      </c>
      <c r="AC439" s="45">
        <v>15429</v>
      </c>
      <c r="AR439" s="2">
        <f t="shared" si="148"/>
        <v>14</v>
      </c>
      <c r="AS439" s="2">
        <f t="shared" si="149"/>
        <v>3754</v>
      </c>
      <c r="AT439" s="9">
        <f t="shared" si="150"/>
        <v>3477</v>
      </c>
      <c r="AU439" s="2" t="str">
        <f t="shared" si="151"/>
        <v>森本　渉</v>
      </c>
      <c r="AW439" s="124" t="str">
        <f t="shared" si="152"/>
        <v>下関市役所</v>
      </c>
      <c r="AX439" s="125" t="str">
        <f t="shared" si="153"/>
        <v>東洋鋼鈑</v>
      </c>
      <c r="AY439" s="2">
        <f t="shared" si="154"/>
        <v>0</v>
      </c>
      <c r="AZ439" s="2">
        <f t="shared" si="155"/>
        <v>12</v>
      </c>
      <c r="BA439" s="126">
        <f t="shared" si="156"/>
        <v>15429</v>
      </c>
      <c r="BB439" s="126">
        <f t="shared" si="157"/>
        <v>15353</v>
      </c>
      <c r="BC439" s="22"/>
      <c r="BD439" s="22"/>
      <c r="BE439" s="211"/>
      <c r="BF439" s="211"/>
      <c r="BG439" s="211"/>
      <c r="BH439" s="220"/>
      <c r="BI439" s="221"/>
      <c r="BJ439" s="222"/>
      <c r="BK439" s="222"/>
      <c r="BL439" s="211"/>
      <c r="BM439" s="211"/>
      <c r="BN439" s="219"/>
      <c r="BO439" s="219"/>
    </row>
    <row r="440" spans="1:67" ht="13.5" customHeight="1">
      <c r="A440" s="2">
        <v>14</v>
      </c>
      <c r="B440" s="22">
        <v>3087</v>
      </c>
      <c r="C440" s="22"/>
      <c r="D440" s="18" t="s">
        <v>242</v>
      </c>
      <c r="E440" s="19"/>
      <c r="F440" s="180" t="s">
        <v>243</v>
      </c>
      <c r="G440" s="181"/>
      <c r="H440" s="22"/>
      <c r="I440" s="21" t="str">
        <f t="shared" si="158"/>
        <v> </v>
      </c>
      <c r="J440" s="126" t="str">
        <f t="shared" si="159"/>
        <v>DNS</v>
      </c>
      <c r="K440" s="126"/>
      <c r="L440" s="22"/>
      <c r="M440" s="22"/>
      <c r="O440" s="22"/>
      <c r="P440" s="22"/>
      <c r="Q440" s="18"/>
      <c r="R440" s="19"/>
      <c r="S440" s="151"/>
      <c r="T440" s="151"/>
      <c r="U440" s="22"/>
      <c r="V440" s="22"/>
      <c r="W440" s="179"/>
      <c r="X440" s="179"/>
      <c r="AA440" s="43">
        <v>17</v>
      </c>
      <c r="AB440" s="44">
        <v>15</v>
      </c>
      <c r="AC440" s="45">
        <v>15439</v>
      </c>
      <c r="AR440" s="2">
        <f t="shared" si="148"/>
        <v>15</v>
      </c>
      <c r="AS440" s="2">
        <f t="shared" si="149"/>
        <v>4257</v>
      </c>
      <c r="AT440" s="9">
        <f t="shared" si="150"/>
        <v>3087</v>
      </c>
      <c r="AU440" s="2" t="str">
        <f t="shared" si="151"/>
        <v>内田　哲治</v>
      </c>
      <c r="AW440" s="124" t="str">
        <f t="shared" si="152"/>
        <v>防府市陸協</v>
      </c>
      <c r="AX440" s="125" t="str">
        <f t="shared" si="153"/>
        <v>山口合同ガス</v>
      </c>
      <c r="AY440" s="2">
        <f t="shared" si="154"/>
        <v>0</v>
      </c>
      <c r="AZ440" s="2">
        <f t="shared" si="155"/>
        <v>17</v>
      </c>
      <c r="BA440" s="126">
        <f t="shared" si="156"/>
        <v>15439</v>
      </c>
      <c r="BB440" s="126" t="str">
        <f t="shared" si="157"/>
        <v>DNS</v>
      </c>
      <c r="BC440" s="22"/>
      <c r="BD440" s="22"/>
      <c r="BE440" s="211"/>
      <c r="BF440" s="211"/>
      <c r="BG440" s="211"/>
      <c r="BH440" s="220"/>
      <c r="BI440" s="221"/>
      <c r="BJ440" s="222"/>
      <c r="BK440" s="222"/>
      <c r="BL440" s="211"/>
      <c r="BM440" s="211"/>
      <c r="BN440" s="219"/>
      <c r="BO440" s="219"/>
    </row>
    <row r="441" spans="1:67" ht="13.5" customHeight="1">
      <c r="A441" s="2">
        <v>15</v>
      </c>
      <c r="B441" s="22">
        <v>3524</v>
      </c>
      <c r="C441" s="22"/>
      <c r="D441" s="18" t="s">
        <v>244</v>
      </c>
      <c r="E441" s="19"/>
      <c r="F441" s="124" t="s">
        <v>225</v>
      </c>
      <c r="G441" s="125"/>
      <c r="H441" s="33"/>
      <c r="I441" s="21">
        <f t="shared" si="158"/>
        <v>5</v>
      </c>
      <c r="J441" s="126">
        <f t="shared" si="159"/>
        <v>14536</v>
      </c>
      <c r="K441" s="126"/>
      <c r="L441" s="22"/>
      <c r="M441" s="22"/>
      <c r="O441" s="22"/>
      <c r="P441" s="22"/>
      <c r="Q441" s="18"/>
      <c r="R441" s="19"/>
      <c r="S441" s="151"/>
      <c r="T441" s="151"/>
      <c r="U441" s="33"/>
      <c r="V441" s="22"/>
      <c r="W441" s="179"/>
      <c r="X441" s="179"/>
      <c r="AA441" s="43">
        <v>24</v>
      </c>
      <c r="AB441" s="44">
        <v>16</v>
      </c>
      <c r="AC441" s="45">
        <v>15475</v>
      </c>
      <c r="AR441" s="2">
        <f t="shared" si="148"/>
        <v>16</v>
      </c>
      <c r="AS441" s="2">
        <f t="shared" si="149"/>
        <v>7849</v>
      </c>
      <c r="AT441" s="9">
        <f t="shared" si="150"/>
        <v>3524</v>
      </c>
      <c r="AU441" s="2" t="str">
        <f t="shared" si="151"/>
        <v>小林　孝至</v>
      </c>
      <c r="AW441" s="124" t="str">
        <f t="shared" si="152"/>
        <v>徳山大</v>
      </c>
      <c r="AX441" s="125" t="str">
        <f t="shared" si="153"/>
        <v>トクヤマ</v>
      </c>
      <c r="AY441" s="2">
        <f t="shared" si="154"/>
        <v>0</v>
      </c>
      <c r="AZ441" s="2">
        <f t="shared" si="155"/>
        <v>24</v>
      </c>
      <c r="BA441" s="126">
        <f t="shared" si="156"/>
        <v>15475</v>
      </c>
      <c r="BB441" s="126">
        <f t="shared" si="157"/>
        <v>14536</v>
      </c>
      <c r="BC441" s="22"/>
      <c r="BD441" s="22"/>
      <c r="BE441" s="211"/>
      <c r="BF441" s="211"/>
      <c r="BG441" s="211"/>
      <c r="BH441" s="220"/>
      <c r="BI441" s="221"/>
      <c r="BJ441" s="222"/>
      <c r="BK441" s="222"/>
      <c r="BL441" s="215"/>
      <c r="BM441" s="211"/>
      <c r="BN441" s="219"/>
      <c r="BO441" s="219"/>
    </row>
    <row r="442" spans="1:67" ht="13.5" customHeight="1">
      <c r="A442" s="2">
        <v>16</v>
      </c>
      <c r="B442" s="2">
        <v>7823</v>
      </c>
      <c r="D442" s="18" t="s">
        <v>245</v>
      </c>
      <c r="E442" s="19"/>
      <c r="F442" s="124" t="s">
        <v>228</v>
      </c>
      <c r="G442" s="125"/>
      <c r="I442" s="21" t="str">
        <f t="shared" si="158"/>
        <v> </v>
      </c>
      <c r="J442" s="126" t="str">
        <f t="shared" si="159"/>
        <v>DNS</v>
      </c>
      <c r="K442" s="126"/>
      <c r="Q442" s="18"/>
      <c r="R442" s="19"/>
      <c r="S442" s="151"/>
      <c r="T442" s="151"/>
      <c r="V442" s="22"/>
      <c r="W442" s="179"/>
      <c r="X442" s="179"/>
      <c r="AA442" s="43">
        <v>21</v>
      </c>
      <c r="AB442" s="44">
        <v>17</v>
      </c>
      <c r="AC442" s="45">
        <v>15533</v>
      </c>
      <c r="AR442" s="2">
        <f t="shared" si="148"/>
        <v>17</v>
      </c>
      <c r="AS442" s="2">
        <f t="shared" si="149"/>
        <v>3043</v>
      </c>
      <c r="AT442" s="9">
        <f t="shared" si="150"/>
        <v>7823</v>
      </c>
      <c r="AU442" s="2" t="str">
        <f t="shared" si="151"/>
        <v>田中　淳文</v>
      </c>
      <c r="AW442" s="124" t="str">
        <f t="shared" si="152"/>
        <v>下関市役所</v>
      </c>
      <c r="AX442" s="125" t="str">
        <f t="shared" si="153"/>
        <v>徳山大</v>
      </c>
      <c r="AY442" s="2">
        <f t="shared" si="154"/>
        <v>0</v>
      </c>
      <c r="AZ442" s="2">
        <f t="shared" si="155"/>
        <v>21</v>
      </c>
      <c r="BA442" s="126">
        <f t="shared" si="156"/>
        <v>15533</v>
      </c>
      <c r="BB442" s="126" t="str">
        <f t="shared" si="157"/>
        <v>DNS</v>
      </c>
      <c r="BE442" s="211"/>
      <c r="BF442" s="211"/>
      <c r="BG442" s="211"/>
      <c r="BH442" s="220"/>
      <c r="BI442" s="221"/>
      <c r="BJ442" s="222"/>
      <c r="BK442" s="222"/>
      <c r="BL442" s="211"/>
      <c r="BM442" s="211"/>
      <c r="BN442" s="219"/>
      <c r="BO442" s="219"/>
    </row>
    <row r="443" spans="1:67" ht="13.5" customHeight="1">
      <c r="A443" s="2">
        <v>17</v>
      </c>
      <c r="B443" s="2">
        <v>4257</v>
      </c>
      <c r="D443" s="18" t="s">
        <v>246</v>
      </c>
      <c r="E443" s="19"/>
      <c r="F443" s="124" t="s">
        <v>247</v>
      </c>
      <c r="G443" s="125"/>
      <c r="I443" s="21">
        <f t="shared" si="158"/>
        <v>15</v>
      </c>
      <c r="J443" s="126">
        <f t="shared" si="159"/>
        <v>15439</v>
      </c>
      <c r="K443" s="126"/>
      <c r="Q443" s="18"/>
      <c r="R443" s="19"/>
      <c r="S443" s="151"/>
      <c r="T443" s="151"/>
      <c r="V443" s="22"/>
      <c r="W443" s="179"/>
      <c r="X443" s="179"/>
      <c r="AA443" s="43">
        <v>10</v>
      </c>
      <c r="AB443" s="44">
        <v>18</v>
      </c>
      <c r="AC443" s="45">
        <v>16033</v>
      </c>
      <c r="AR443" s="2">
        <f t="shared" si="148"/>
        <v>18</v>
      </c>
      <c r="AS443" s="2">
        <f t="shared" si="149"/>
        <v>7834</v>
      </c>
      <c r="AT443" s="9">
        <f t="shared" si="150"/>
        <v>4257</v>
      </c>
      <c r="AU443" s="2" t="str">
        <f t="shared" si="151"/>
        <v>安田　慎吾</v>
      </c>
      <c r="AW443" s="124" t="str">
        <f t="shared" si="152"/>
        <v>徳山大</v>
      </c>
      <c r="AX443" s="125" t="str">
        <f t="shared" si="153"/>
        <v>防府市陸協</v>
      </c>
      <c r="AY443" s="2">
        <f t="shared" si="154"/>
        <v>0</v>
      </c>
      <c r="AZ443" s="2">
        <f t="shared" si="155"/>
        <v>10</v>
      </c>
      <c r="BA443" s="126">
        <f t="shared" si="156"/>
        <v>16033</v>
      </c>
      <c r="BB443" s="126">
        <f t="shared" si="157"/>
        <v>15439</v>
      </c>
      <c r="BE443" s="211"/>
      <c r="BF443" s="211"/>
      <c r="BG443" s="211"/>
      <c r="BH443" s="220"/>
      <c r="BI443" s="221"/>
      <c r="BJ443" s="222"/>
      <c r="BK443" s="222"/>
      <c r="BL443" s="211"/>
      <c r="BM443" s="211"/>
      <c r="BN443" s="219"/>
      <c r="BO443" s="219"/>
    </row>
    <row r="444" spans="1:67" ht="13.5">
      <c r="A444" s="2">
        <v>18</v>
      </c>
      <c r="B444" s="2">
        <v>3021</v>
      </c>
      <c r="D444" s="18" t="s">
        <v>38</v>
      </c>
      <c r="E444" s="19"/>
      <c r="F444" s="124" t="s">
        <v>39</v>
      </c>
      <c r="G444" s="125"/>
      <c r="I444" s="21" t="str">
        <f t="shared" si="158"/>
        <v>  </v>
      </c>
      <c r="J444" s="126" t="str">
        <f t="shared" si="159"/>
        <v>DNS</v>
      </c>
      <c r="K444" s="126"/>
      <c r="Q444" s="18"/>
      <c r="R444" s="19"/>
      <c r="S444" s="19"/>
      <c r="T444" s="19"/>
      <c r="V444" s="22"/>
      <c r="W444" s="30"/>
      <c r="X444" s="30"/>
      <c r="AA444" s="43">
        <v>27</v>
      </c>
      <c r="AB444" s="44">
        <v>19</v>
      </c>
      <c r="AC444" s="45">
        <v>16148</v>
      </c>
      <c r="AR444" s="2">
        <f t="shared" si="148"/>
        <v>19</v>
      </c>
      <c r="AS444" s="2">
        <f t="shared" si="149"/>
        <v>7736</v>
      </c>
      <c r="AT444" s="9">
        <f t="shared" si="150"/>
        <v>3021</v>
      </c>
      <c r="AU444" s="2" t="str">
        <f t="shared" si="151"/>
        <v>森畑　修平</v>
      </c>
      <c r="AW444" s="124" t="str">
        <f t="shared" si="152"/>
        <v>東亜大</v>
      </c>
      <c r="AX444" s="125" t="str">
        <f t="shared" si="153"/>
        <v>下関市陸協</v>
      </c>
      <c r="AY444" s="2">
        <f t="shared" si="154"/>
        <v>0</v>
      </c>
      <c r="AZ444" s="2">
        <f t="shared" si="155"/>
        <v>27</v>
      </c>
      <c r="BA444" s="126">
        <f t="shared" si="156"/>
        <v>16148</v>
      </c>
      <c r="BB444" s="126" t="str">
        <f t="shared" si="157"/>
        <v>DNS</v>
      </c>
      <c r="BE444" s="211"/>
      <c r="BF444" s="211"/>
      <c r="BG444" s="211"/>
      <c r="BH444" s="220"/>
      <c r="BI444" s="221"/>
      <c r="BJ444" s="221"/>
      <c r="BK444" s="221"/>
      <c r="BL444" s="211"/>
      <c r="BM444" s="211"/>
      <c r="BN444" s="224"/>
      <c r="BO444" s="224"/>
    </row>
    <row r="445" spans="1:67" ht="13.5" customHeight="1">
      <c r="A445" s="2">
        <v>19</v>
      </c>
      <c r="B445" s="2">
        <v>7815</v>
      </c>
      <c r="D445" s="18" t="s">
        <v>248</v>
      </c>
      <c r="E445" s="19"/>
      <c r="F445" s="124" t="s">
        <v>228</v>
      </c>
      <c r="G445" s="125"/>
      <c r="I445" s="21" t="str">
        <f t="shared" si="158"/>
        <v>  </v>
      </c>
      <c r="J445" s="126" t="str">
        <f t="shared" si="159"/>
        <v>DNS</v>
      </c>
      <c r="K445" s="126"/>
      <c r="Q445" s="18"/>
      <c r="R445" s="19"/>
      <c r="S445" s="151"/>
      <c r="T445" s="151"/>
      <c r="V445" s="22"/>
      <c r="W445" s="179"/>
      <c r="X445" s="179"/>
      <c r="AA445" s="43">
        <v>28</v>
      </c>
      <c r="AB445" s="44">
        <v>20</v>
      </c>
      <c r="AC445" s="45">
        <v>17119</v>
      </c>
      <c r="AR445" s="2">
        <f t="shared" si="148"/>
        <v>20</v>
      </c>
      <c r="AS445" s="2">
        <f t="shared" si="149"/>
        <v>7743</v>
      </c>
      <c r="AT445" s="9">
        <f t="shared" si="150"/>
        <v>7815</v>
      </c>
      <c r="AU445" s="2" t="str">
        <f t="shared" si="151"/>
        <v>高橋　論基</v>
      </c>
      <c r="AW445" s="124" t="str">
        <f t="shared" si="152"/>
        <v>東亜大</v>
      </c>
      <c r="AX445" s="125" t="str">
        <f t="shared" si="153"/>
        <v>徳山大</v>
      </c>
      <c r="AY445" s="2">
        <f t="shared" si="154"/>
        <v>0</v>
      </c>
      <c r="AZ445" s="2">
        <f t="shared" si="155"/>
        <v>28</v>
      </c>
      <c r="BA445" s="126">
        <f t="shared" si="156"/>
        <v>17119</v>
      </c>
      <c r="BB445" s="126" t="str">
        <f t="shared" si="157"/>
        <v>DNS</v>
      </c>
      <c r="BE445" s="211"/>
      <c r="BF445" s="211"/>
      <c r="BG445" s="211"/>
      <c r="BH445" s="220"/>
      <c r="BI445" s="221"/>
      <c r="BJ445" s="222"/>
      <c r="BK445" s="222"/>
      <c r="BL445" s="211"/>
      <c r="BM445" s="211"/>
      <c r="BN445" s="219"/>
      <c r="BO445" s="219"/>
    </row>
    <row r="446" spans="1:67" ht="13.5" customHeight="1">
      <c r="A446" s="2">
        <v>20</v>
      </c>
      <c r="B446" s="2">
        <v>7814</v>
      </c>
      <c r="D446" s="18" t="s">
        <v>249</v>
      </c>
      <c r="E446" s="19"/>
      <c r="F446" s="124" t="s">
        <v>228</v>
      </c>
      <c r="G446" s="125"/>
      <c r="I446" s="21">
        <f t="shared" si="158"/>
        <v>12</v>
      </c>
      <c r="J446" s="126">
        <f t="shared" si="159"/>
        <v>15371</v>
      </c>
      <c r="K446" s="126"/>
      <c r="Q446" s="18"/>
      <c r="R446" s="19"/>
      <c r="S446" s="151"/>
      <c r="T446" s="151"/>
      <c r="V446" s="22"/>
      <c r="W446" s="179"/>
      <c r="X446" s="179"/>
      <c r="AA446" s="43">
        <v>29</v>
      </c>
      <c r="AB446" s="44">
        <v>21</v>
      </c>
      <c r="AC446" s="45">
        <v>18317</v>
      </c>
      <c r="AR446" s="2">
        <f t="shared" si="148"/>
        <v>21</v>
      </c>
      <c r="AS446" s="2">
        <f t="shared" si="149"/>
        <v>7624</v>
      </c>
      <c r="AT446" s="9">
        <f t="shared" si="150"/>
        <v>7814</v>
      </c>
      <c r="AU446" s="2" t="str">
        <f t="shared" si="151"/>
        <v>苅田　大知</v>
      </c>
      <c r="AW446" s="124" t="str">
        <f t="shared" si="152"/>
        <v>下関市立大</v>
      </c>
      <c r="AX446" s="125" t="str">
        <f t="shared" si="153"/>
        <v>徳山大</v>
      </c>
      <c r="AY446" s="2">
        <f t="shared" si="154"/>
        <v>0</v>
      </c>
      <c r="AZ446" s="2">
        <f t="shared" si="155"/>
        <v>29</v>
      </c>
      <c r="BA446" s="126">
        <f t="shared" si="156"/>
        <v>18317</v>
      </c>
      <c r="BB446" s="126">
        <f t="shared" si="157"/>
        <v>15371</v>
      </c>
      <c r="BE446" s="211"/>
      <c r="BF446" s="211"/>
      <c r="BG446" s="211"/>
      <c r="BH446" s="220"/>
      <c r="BI446" s="221"/>
      <c r="BJ446" s="222"/>
      <c r="BK446" s="222"/>
      <c r="BL446" s="211"/>
      <c r="BM446" s="211"/>
      <c r="BN446" s="219"/>
      <c r="BO446" s="219"/>
    </row>
    <row r="447" spans="1:67" ht="14.25" customHeight="1" thickBot="1">
      <c r="A447" s="9" t="s">
        <v>95</v>
      </c>
      <c r="D447" s="18" t="s">
        <v>29</v>
      </c>
      <c r="E447" s="19"/>
      <c r="F447" s="124" t="s">
        <v>29</v>
      </c>
      <c r="G447" s="125"/>
      <c r="I447" s="35"/>
      <c r="J447" s="157"/>
      <c r="K447" s="157"/>
      <c r="Q447" s="18"/>
      <c r="R447" s="19"/>
      <c r="S447" s="151"/>
      <c r="T447" s="151"/>
      <c r="V447" s="22"/>
      <c r="W447" s="179"/>
      <c r="X447" s="179"/>
      <c r="AA447" s="43">
        <v>30</v>
      </c>
      <c r="AB447" s="44">
        <v>22</v>
      </c>
      <c r="AC447" s="45">
        <v>18470</v>
      </c>
      <c r="AR447" s="2">
        <f t="shared" si="148"/>
        <v>22</v>
      </c>
      <c r="AS447" s="2">
        <f t="shared" si="149"/>
        <v>7640</v>
      </c>
      <c r="AT447" s="9">
        <f t="shared" si="150"/>
        <v>0</v>
      </c>
      <c r="AU447" s="2" t="str">
        <f t="shared" si="151"/>
        <v>出口　昌律</v>
      </c>
      <c r="AW447" s="124" t="str">
        <f t="shared" si="152"/>
        <v>下関市立大</v>
      </c>
      <c r="AX447" s="125">
        <f t="shared" si="153"/>
      </c>
      <c r="AY447" s="2">
        <f t="shared" si="154"/>
        <v>0</v>
      </c>
      <c r="AZ447" s="2">
        <f t="shared" si="155"/>
        <v>30</v>
      </c>
      <c r="BA447" s="126">
        <f t="shared" si="156"/>
        <v>18470</v>
      </c>
      <c r="BB447" s="126">
        <f t="shared" si="157"/>
        <v>0</v>
      </c>
      <c r="BE447" s="211"/>
      <c r="BF447" s="211"/>
      <c r="BG447" s="211"/>
      <c r="BH447" s="220"/>
      <c r="BI447" s="221"/>
      <c r="BJ447" s="222"/>
      <c r="BK447" s="222"/>
      <c r="BL447" s="211"/>
      <c r="BM447" s="211"/>
      <c r="BN447" s="219"/>
      <c r="BO447" s="219"/>
    </row>
    <row r="448" spans="1:67" ht="13.5" customHeight="1">
      <c r="A448" s="2">
        <v>21</v>
      </c>
      <c r="B448" s="2">
        <v>3043</v>
      </c>
      <c r="D448" s="18" t="s">
        <v>250</v>
      </c>
      <c r="E448" s="19"/>
      <c r="F448" s="124" t="s">
        <v>239</v>
      </c>
      <c r="G448" s="125"/>
      <c r="I448" s="21">
        <f t="shared" si="158"/>
        <v>17</v>
      </c>
      <c r="J448" s="126">
        <f t="shared" si="159"/>
        <v>15533</v>
      </c>
      <c r="K448" s="126"/>
      <c r="S448" s="148" t="s">
        <v>17</v>
      </c>
      <c r="T448" s="149"/>
      <c r="U448" s="150" t="s">
        <v>9</v>
      </c>
      <c r="V448" s="150"/>
      <c r="W448" s="177" t="s">
        <v>18</v>
      </c>
      <c r="X448" s="178"/>
      <c r="AA448" s="43">
        <v>25</v>
      </c>
      <c r="AB448" s="44" t="s">
        <v>418</v>
      </c>
      <c r="AC448" s="45" t="s">
        <v>419</v>
      </c>
      <c r="AR448" s="2" t="str">
        <f t="shared" si="148"/>
        <v> </v>
      </c>
      <c r="AS448" s="2">
        <f t="shared" si="149"/>
        <v>714</v>
      </c>
      <c r="AT448" s="9">
        <f t="shared" si="150"/>
        <v>3043</v>
      </c>
      <c r="AU448" s="2" t="str">
        <f t="shared" si="151"/>
        <v>岩村　実</v>
      </c>
      <c r="AW448" s="124" t="str">
        <f t="shared" si="152"/>
        <v>愛媛大</v>
      </c>
      <c r="AX448" s="125" t="str">
        <f t="shared" si="153"/>
        <v>下関市役所</v>
      </c>
      <c r="AY448" s="2">
        <f t="shared" si="154"/>
        <v>0</v>
      </c>
      <c r="AZ448" s="2">
        <f t="shared" si="155"/>
        <v>25</v>
      </c>
      <c r="BA448" s="126" t="str">
        <f t="shared" si="156"/>
        <v>DNF</v>
      </c>
      <c r="BB448" s="126">
        <f t="shared" si="157"/>
        <v>15533</v>
      </c>
      <c r="BE448" s="211"/>
      <c r="BF448" s="211"/>
      <c r="BG448" s="211"/>
      <c r="BH448" s="211"/>
      <c r="BI448" s="211"/>
      <c r="BJ448" s="225"/>
      <c r="BK448" s="225"/>
      <c r="BL448" s="226"/>
      <c r="BM448" s="226"/>
      <c r="BN448" s="227"/>
      <c r="BO448" s="227"/>
    </row>
    <row r="449" spans="1:67" ht="13.5" customHeight="1">
      <c r="A449" s="2">
        <v>22</v>
      </c>
      <c r="B449" s="2">
        <v>7727</v>
      </c>
      <c r="D449" s="18" t="s">
        <v>251</v>
      </c>
      <c r="E449" s="19"/>
      <c r="F449" s="124" t="s">
        <v>252</v>
      </c>
      <c r="G449" s="125"/>
      <c r="I449" s="21" t="str">
        <f t="shared" si="158"/>
        <v> </v>
      </c>
      <c r="J449" s="126" t="str">
        <f t="shared" si="159"/>
        <v>DNS</v>
      </c>
      <c r="K449" s="126"/>
      <c r="S449" s="142" t="s">
        <v>37</v>
      </c>
      <c r="T449" s="143"/>
      <c r="U449" s="136">
        <v>3526</v>
      </c>
      <c r="V449" s="121"/>
      <c r="W449" s="175" t="s">
        <v>423</v>
      </c>
      <c r="X449" s="176"/>
      <c r="AA449" s="43">
        <v>6</v>
      </c>
      <c r="AB449" s="44" t="s">
        <v>418</v>
      </c>
      <c r="AC449" s="45" t="s">
        <v>421</v>
      </c>
      <c r="AR449" s="2" t="str">
        <f t="shared" si="148"/>
        <v> </v>
      </c>
      <c r="AS449" s="2">
        <f t="shared" si="149"/>
        <v>7840</v>
      </c>
      <c r="AT449" s="9">
        <f t="shared" si="150"/>
        <v>7727</v>
      </c>
      <c r="AU449" s="2" t="str">
        <f t="shared" si="151"/>
        <v>有田　清一</v>
      </c>
      <c r="AW449" s="124" t="str">
        <f t="shared" si="152"/>
        <v>徳山大</v>
      </c>
      <c r="AX449" s="125" t="str">
        <f t="shared" si="153"/>
        <v>東亜大</v>
      </c>
      <c r="AY449" s="2">
        <f t="shared" si="154"/>
        <v>0</v>
      </c>
      <c r="AZ449" s="2">
        <f t="shared" si="155"/>
        <v>6</v>
      </c>
      <c r="BA449" s="126" t="str">
        <f t="shared" si="156"/>
        <v>DNS</v>
      </c>
      <c r="BB449" s="126" t="str">
        <f t="shared" si="157"/>
        <v>DNS</v>
      </c>
      <c r="BE449" s="211"/>
      <c r="BF449" s="211"/>
      <c r="BG449" s="211"/>
      <c r="BH449" s="211"/>
      <c r="BI449" s="211"/>
      <c r="BJ449" s="225"/>
      <c r="BK449" s="225"/>
      <c r="BL449" s="228"/>
      <c r="BM449" s="228"/>
      <c r="BN449" s="227"/>
      <c r="BO449" s="227"/>
    </row>
    <row r="450" spans="1:67" ht="13.5" customHeight="1">
      <c r="A450" s="2">
        <v>23</v>
      </c>
      <c r="B450" s="2">
        <v>2384</v>
      </c>
      <c r="D450" s="18" t="s">
        <v>253</v>
      </c>
      <c r="E450" s="19"/>
      <c r="F450" s="124" t="s">
        <v>254</v>
      </c>
      <c r="G450" s="125"/>
      <c r="I450" s="21">
        <f t="shared" si="158"/>
        <v>13</v>
      </c>
      <c r="J450" s="126">
        <f t="shared" si="159"/>
        <v>15406</v>
      </c>
      <c r="K450" s="126"/>
      <c r="S450" s="142" t="s">
        <v>40</v>
      </c>
      <c r="T450" s="143"/>
      <c r="U450" s="136">
        <v>3526</v>
      </c>
      <c r="V450" s="121"/>
      <c r="W450" s="175" t="s">
        <v>424</v>
      </c>
      <c r="X450" s="176"/>
      <c r="AA450" s="43">
        <v>14</v>
      </c>
      <c r="AB450" s="44" t="s">
        <v>384</v>
      </c>
      <c r="AC450" s="45" t="s">
        <v>383</v>
      </c>
      <c r="AR450" s="2" t="str">
        <f t="shared" si="148"/>
        <v> </v>
      </c>
      <c r="AS450" s="2">
        <f t="shared" si="149"/>
        <v>3087</v>
      </c>
      <c r="AT450" s="9">
        <f t="shared" si="150"/>
        <v>2384</v>
      </c>
      <c r="AU450" s="2" t="str">
        <f t="shared" si="151"/>
        <v>斎藤　亮</v>
      </c>
      <c r="AW450" s="124" t="str">
        <f t="shared" si="152"/>
        <v>山口合同ガス</v>
      </c>
      <c r="AX450" s="125" t="str">
        <f t="shared" si="153"/>
        <v>宇部市陸協</v>
      </c>
      <c r="AY450" s="2">
        <f t="shared" si="154"/>
        <v>0</v>
      </c>
      <c r="AZ450" s="2">
        <f t="shared" si="155"/>
        <v>14</v>
      </c>
      <c r="BA450" s="126" t="str">
        <f t="shared" si="156"/>
        <v>DNS</v>
      </c>
      <c r="BB450" s="126">
        <f t="shared" si="157"/>
        <v>15406</v>
      </c>
      <c r="BE450" s="211"/>
      <c r="BF450" s="211"/>
      <c r="BG450" s="211"/>
      <c r="BH450" s="211"/>
      <c r="BI450" s="211"/>
      <c r="BJ450" s="225"/>
      <c r="BK450" s="225"/>
      <c r="BL450" s="228"/>
      <c r="BM450" s="228"/>
      <c r="BN450" s="227"/>
      <c r="BO450" s="227"/>
    </row>
    <row r="451" spans="1:67" ht="13.5" customHeight="1">
      <c r="A451" s="2">
        <v>24</v>
      </c>
      <c r="B451" s="2">
        <v>7849</v>
      </c>
      <c r="D451" s="18" t="s">
        <v>255</v>
      </c>
      <c r="E451" s="19"/>
      <c r="F451" s="124" t="s">
        <v>228</v>
      </c>
      <c r="G451" s="125"/>
      <c r="I451" s="21">
        <f t="shared" si="158"/>
        <v>16</v>
      </c>
      <c r="J451" s="126">
        <f t="shared" si="159"/>
        <v>15475</v>
      </c>
      <c r="K451" s="126"/>
      <c r="S451" s="138" t="s">
        <v>177</v>
      </c>
      <c r="T451" s="139"/>
      <c r="U451" s="136">
        <v>4756</v>
      </c>
      <c r="V451" s="121"/>
      <c r="W451" s="173" t="s">
        <v>425</v>
      </c>
      <c r="X451" s="174"/>
      <c r="AA451" s="43">
        <v>16</v>
      </c>
      <c r="AB451" s="44" t="s">
        <v>384</v>
      </c>
      <c r="AC451" s="45" t="s">
        <v>383</v>
      </c>
      <c r="AR451" s="2" t="str">
        <f t="shared" si="148"/>
        <v> </v>
      </c>
      <c r="AS451" s="2">
        <f t="shared" si="149"/>
        <v>7823</v>
      </c>
      <c r="AT451" s="9">
        <f t="shared" si="150"/>
        <v>7849</v>
      </c>
      <c r="AU451" s="2" t="str">
        <f t="shared" si="151"/>
        <v>河野　潤一</v>
      </c>
      <c r="AW451" s="124" t="str">
        <f t="shared" si="152"/>
        <v>徳山大</v>
      </c>
      <c r="AX451" s="125" t="str">
        <f t="shared" si="153"/>
        <v>徳山大</v>
      </c>
      <c r="AY451" s="2">
        <f t="shared" si="154"/>
        <v>0</v>
      </c>
      <c r="AZ451" s="2">
        <f t="shared" si="155"/>
        <v>16</v>
      </c>
      <c r="BA451" s="126" t="str">
        <f t="shared" si="156"/>
        <v>DNS</v>
      </c>
      <c r="BB451" s="126">
        <f t="shared" si="157"/>
        <v>15475</v>
      </c>
      <c r="BE451" s="211"/>
      <c r="BF451" s="211"/>
      <c r="BG451" s="211"/>
      <c r="BH451" s="211"/>
      <c r="BI451" s="211"/>
      <c r="BJ451" s="225"/>
      <c r="BK451" s="225"/>
      <c r="BL451" s="228"/>
      <c r="BM451" s="228"/>
      <c r="BN451" s="227"/>
      <c r="BO451" s="227"/>
    </row>
    <row r="452" spans="1:67" ht="13.5" customHeight="1" thickBot="1">
      <c r="A452" s="2">
        <v>25</v>
      </c>
      <c r="B452" s="2">
        <v>714</v>
      </c>
      <c r="D452" s="18" t="s">
        <v>256</v>
      </c>
      <c r="E452" s="19"/>
      <c r="F452" s="124" t="s">
        <v>257</v>
      </c>
      <c r="G452" s="125"/>
      <c r="I452" s="21" t="str">
        <f t="shared" si="158"/>
        <v> </v>
      </c>
      <c r="J452" s="126" t="str">
        <f t="shared" si="159"/>
        <v>DNF</v>
      </c>
      <c r="K452" s="126"/>
      <c r="S452" s="108" t="s">
        <v>178</v>
      </c>
      <c r="T452" s="109"/>
      <c r="U452" s="122">
        <v>7825</v>
      </c>
      <c r="V452" s="123"/>
      <c r="W452" s="171" t="s">
        <v>420</v>
      </c>
      <c r="X452" s="172"/>
      <c r="AA452" s="43">
        <v>18</v>
      </c>
      <c r="AB452" s="44" t="s">
        <v>385</v>
      </c>
      <c r="AC452" s="45" t="s">
        <v>383</v>
      </c>
      <c r="AR452" s="2" t="str">
        <f t="shared" si="148"/>
        <v>  </v>
      </c>
      <c r="AS452" s="2">
        <f t="shared" si="149"/>
        <v>3021</v>
      </c>
      <c r="AT452" s="9">
        <f t="shared" si="150"/>
        <v>714</v>
      </c>
      <c r="AU452" s="2" t="str">
        <f t="shared" si="151"/>
        <v>中村　善昭</v>
      </c>
      <c r="AW452" s="124" t="str">
        <f t="shared" si="152"/>
        <v>下関市陸協</v>
      </c>
      <c r="AX452" s="125" t="str">
        <f t="shared" si="153"/>
        <v>愛媛大</v>
      </c>
      <c r="AY452" s="2">
        <f t="shared" si="154"/>
        <v>0</v>
      </c>
      <c r="AZ452" s="2">
        <f t="shared" si="155"/>
        <v>18</v>
      </c>
      <c r="BA452" s="126" t="str">
        <f t="shared" si="156"/>
        <v>DNS</v>
      </c>
      <c r="BB452" s="126" t="str">
        <f t="shared" si="157"/>
        <v>DNF</v>
      </c>
      <c r="BE452" s="211"/>
      <c r="BF452" s="211"/>
      <c r="BG452" s="211"/>
      <c r="BH452" s="211"/>
      <c r="BI452" s="211"/>
      <c r="BJ452" s="225"/>
      <c r="BK452" s="225"/>
      <c r="BL452" s="228"/>
      <c r="BM452" s="228"/>
      <c r="BN452" s="227"/>
      <c r="BO452" s="227"/>
    </row>
    <row r="453" spans="1:67" ht="13.5" customHeight="1">
      <c r="A453" s="2">
        <v>26</v>
      </c>
      <c r="B453" s="2">
        <v>7735</v>
      </c>
      <c r="D453" s="18" t="s">
        <v>258</v>
      </c>
      <c r="E453" s="19"/>
      <c r="F453" s="124" t="s">
        <v>252</v>
      </c>
      <c r="G453" s="125"/>
      <c r="I453" s="21" t="str">
        <f t="shared" si="158"/>
        <v> </v>
      </c>
      <c r="J453" s="126" t="str">
        <f t="shared" si="159"/>
        <v>DNS</v>
      </c>
      <c r="K453" s="126"/>
      <c r="AA453" s="43">
        <v>19</v>
      </c>
      <c r="AB453" s="44" t="s">
        <v>385</v>
      </c>
      <c r="AC453" s="45" t="s">
        <v>383</v>
      </c>
      <c r="AR453" s="2" t="str">
        <f t="shared" si="148"/>
        <v>  </v>
      </c>
      <c r="AS453" s="2">
        <f t="shared" si="149"/>
        <v>7815</v>
      </c>
      <c r="AT453" s="9">
        <f t="shared" si="150"/>
        <v>7735</v>
      </c>
      <c r="AU453" s="2" t="str">
        <f t="shared" si="151"/>
        <v>前川　雄基</v>
      </c>
      <c r="AW453" s="124" t="str">
        <f t="shared" si="152"/>
        <v>徳山大</v>
      </c>
      <c r="AX453" s="125" t="str">
        <f t="shared" si="153"/>
        <v>東亜大</v>
      </c>
      <c r="AY453" s="2">
        <f t="shared" si="154"/>
        <v>0</v>
      </c>
      <c r="AZ453" s="2">
        <f t="shared" si="155"/>
        <v>19</v>
      </c>
      <c r="BA453" s="126" t="str">
        <f t="shared" si="156"/>
        <v>DNS</v>
      </c>
      <c r="BB453" s="126" t="str">
        <f t="shared" si="157"/>
        <v>DNS</v>
      </c>
      <c r="BE453" s="211"/>
      <c r="BF453" s="211"/>
      <c r="BG453" s="211"/>
      <c r="BH453" s="211"/>
      <c r="BI453" s="211"/>
      <c r="BJ453" s="211"/>
      <c r="BK453" s="211"/>
      <c r="BL453" s="211"/>
      <c r="BM453" s="211"/>
      <c r="BN453" s="229"/>
      <c r="BO453" s="229"/>
    </row>
    <row r="454" spans="1:54" ht="13.5" customHeight="1">
      <c r="A454" s="2">
        <v>27</v>
      </c>
      <c r="B454" s="2">
        <v>7736</v>
      </c>
      <c r="D454" s="18" t="s">
        <v>259</v>
      </c>
      <c r="E454" s="19"/>
      <c r="F454" s="124" t="s">
        <v>252</v>
      </c>
      <c r="G454" s="125"/>
      <c r="I454" s="21">
        <f t="shared" si="158"/>
        <v>19</v>
      </c>
      <c r="J454" s="126">
        <f t="shared" si="159"/>
        <v>16148</v>
      </c>
      <c r="K454" s="126"/>
      <c r="AA454" s="43">
        <v>22</v>
      </c>
      <c r="AB454" s="44" t="s">
        <v>384</v>
      </c>
      <c r="AC454" s="45" t="s">
        <v>383</v>
      </c>
      <c r="AR454" s="2" t="str">
        <f t="shared" si="148"/>
        <v> </v>
      </c>
      <c r="AS454" s="2">
        <f t="shared" si="149"/>
        <v>7727</v>
      </c>
      <c r="AT454" s="9">
        <f t="shared" si="150"/>
        <v>7736</v>
      </c>
      <c r="AU454" s="2" t="str">
        <f t="shared" si="151"/>
        <v>土田　勇太</v>
      </c>
      <c r="AW454" s="124" t="str">
        <f t="shared" si="152"/>
        <v>東亜大</v>
      </c>
      <c r="AX454" s="125" t="str">
        <f t="shared" si="153"/>
        <v>東亜大</v>
      </c>
      <c r="AY454" s="2">
        <f t="shared" si="154"/>
        <v>0</v>
      </c>
      <c r="AZ454" s="2">
        <f t="shared" si="155"/>
        <v>22</v>
      </c>
      <c r="BA454" s="126" t="str">
        <f t="shared" si="156"/>
        <v>DNS</v>
      </c>
      <c r="BB454" s="126">
        <f t="shared" si="157"/>
        <v>16148</v>
      </c>
    </row>
    <row r="455" spans="1:54" ht="13.5" customHeight="1">
      <c r="A455" s="2">
        <v>28</v>
      </c>
      <c r="B455" s="2">
        <v>7743</v>
      </c>
      <c r="D455" s="18" t="s">
        <v>260</v>
      </c>
      <c r="E455" s="19"/>
      <c r="F455" s="124" t="s">
        <v>252</v>
      </c>
      <c r="G455" s="125"/>
      <c r="I455" s="21">
        <f t="shared" si="158"/>
        <v>20</v>
      </c>
      <c r="J455" s="126">
        <f t="shared" si="159"/>
        <v>17119</v>
      </c>
      <c r="K455" s="126"/>
      <c r="AA455" s="43">
        <v>26</v>
      </c>
      <c r="AB455" s="44" t="s">
        <v>384</v>
      </c>
      <c r="AC455" s="45" t="s">
        <v>383</v>
      </c>
      <c r="AR455" s="2" t="str">
        <f t="shared" si="148"/>
        <v> </v>
      </c>
      <c r="AS455" s="2">
        <f t="shared" si="149"/>
        <v>7735</v>
      </c>
      <c r="AT455" s="9">
        <f t="shared" si="150"/>
        <v>7743</v>
      </c>
      <c r="AU455" s="2" t="str">
        <f t="shared" si="151"/>
        <v>松尾　淳也</v>
      </c>
      <c r="AW455" s="124" t="str">
        <f t="shared" si="152"/>
        <v>東亜大</v>
      </c>
      <c r="AX455" s="125" t="str">
        <f t="shared" si="153"/>
        <v>東亜大</v>
      </c>
      <c r="AY455" s="2">
        <f t="shared" si="154"/>
        <v>0</v>
      </c>
      <c r="AZ455" s="2">
        <f t="shared" si="155"/>
        <v>26</v>
      </c>
      <c r="BA455" s="126" t="str">
        <f t="shared" si="156"/>
        <v>DNS</v>
      </c>
      <c r="BB455" s="126">
        <f t="shared" si="157"/>
        <v>17119</v>
      </c>
    </row>
    <row r="456" spans="1:54" ht="13.5" customHeight="1">
      <c r="A456" s="2">
        <v>29</v>
      </c>
      <c r="B456" s="2">
        <v>7624</v>
      </c>
      <c r="D456" s="18" t="s">
        <v>261</v>
      </c>
      <c r="E456" s="19"/>
      <c r="F456" s="124" t="s">
        <v>20</v>
      </c>
      <c r="G456" s="125"/>
      <c r="I456" s="21">
        <f t="shared" si="158"/>
        <v>21</v>
      </c>
      <c r="J456" s="126">
        <f t="shared" si="159"/>
        <v>18317</v>
      </c>
      <c r="K456" s="126"/>
      <c r="AA456" s="43">
        <v>31</v>
      </c>
      <c r="AB456" s="44" t="s">
        <v>384</v>
      </c>
      <c r="AC456" s="45" t="s">
        <v>383</v>
      </c>
      <c r="AR456" s="2" t="str">
        <f t="shared" si="148"/>
        <v> </v>
      </c>
      <c r="AS456" s="2">
        <f t="shared" si="149"/>
        <v>2681</v>
      </c>
      <c r="AT456" s="9">
        <f t="shared" si="150"/>
        <v>7624</v>
      </c>
      <c r="AU456" s="2" t="str">
        <f t="shared" si="151"/>
        <v>武野　裕司</v>
      </c>
      <c r="AW456" s="106" t="str">
        <f t="shared" si="152"/>
        <v>小野田市体協</v>
      </c>
      <c r="AX456" s="107" t="str">
        <f t="shared" si="153"/>
        <v>下関市立大</v>
      </c>
      <c r="AY456" s="2">
        <f t="shared" si="154"/>
        <v>0</v>
      </c>
      <c r="AZ456" s="2">
        <f t="shared" si="155"/>
        <v>31</v>
      </c>
      <c r="BA456" s="126" t="str">
        <f t="shared" si="156"/>
        <v>DNS</v>
      </c>
      <c r="BB456" s="126">
        <f t="shared" si="157"/>
        <v>18317</v>
      </c>
    </row>
    <row r="457" spans="1:54" ht="13.5" customHeight="1">
      <c r="A457" s="2">
        <v>30</v>
      </c>
      <c r="B457" s="2">
        <v>7640</v>
      </c>
      <c r="D457" s="18" t="s">
        <v>25</v>
      </c>
      <c r="E457" s="19"/>
      <c r="F457" s="124" t="s">
        <v>20</v>
      </c>
      <c r="G457" s="125"/>
      <c r="I457" s="21">
        <f t="shared" si="158"/>
        <v>22</v>
      </c>
      <c r="J457" s="126">
        <f t="shared" si="159"/>
        <v>18470</v>
      </c>
      <c r="K457" s="126"/>
      <c r="AA457" s="43">
        <v>666</v>
      </c>
      <c r="AB457" s="44" t="s">
        <v>384</v>
      </c>
      <c r="AC457" s="45"/>
      <c r="AR457" s="2" t="str">
        <f t="shared" si="148"/>
        <v> </v>
      </c>
      <c r="AS457" s="127" t="e">
        <f t="shared" si="149"/>
        <v>#N/A</v>
      </c>
      <c r="AT457" s="128">
        <f t="shared" si="150"/>
        <v>7640</v>
      </c>
      <c r="AU457" s="127" t="e">
        <f t="shared" si="151"/>
        <v>#N/A</v>
      </c>
      <c r="AV457" s="127"/>
      <c r="AW457" s="164" t="e">
        <f t="shared" si="152"/>
        <v>#N/A</v>
      </c>
      <c r="AX457" s="165" t="str">
        <f t="shared" si="153"/>
        <v>下関市立大</v>
      </c>
      <c r="AY457" s="127">
        <f t="shared" si="154"/>
        <v>0</v>
      </c>
      <c r="AZ457" s="127">
        <f t="shared" si="155"/>
        <v>666</v>
      </c>
      <c r="BA457" s="167" t="e">
        <f t="shared" si="156"/>
        <v>#N/A</v>
      </c>
      <c r="BB457" s="167">
        <f t="shared" si="157"/>
        <v>18470</v>
      </c>
    </row>
    <row r="458" spans="1:50" ht="13.5" customHeight="1">
      <c r="A458" s="2">
        <v>31</v>
      </c>
      <c r="B458" s="2">
        <v>2681</v>
      </c>
      <c r="D458" s="18" t="s">
        <v>262</v>
      </c>
      <c r="E458" s="19"/>
      <c r="F458" s="106" t="s">
        <v>263</v>
      </c>
      <c r="G458" s="107"/>
      <c r="I458" s="21" t="str">
        <f t="shared" si="158"/>
        <v> </v>
      </c>
      <c r="J458" s="126" t="str">
        <f t="shared" si="159"/>
        <v>DNS</v>
      </c>
      <c r="K458" s="126"/>
      <c r="AA458">
        <v>666</v>
      </c>
      <c r="AU458" s="18"/>
      <c r="AV458" s="19"/>
      <c r="AW458" s="106"/>
      <c r="AX458" s="107"/>
    </row>
    <row r="459" spans="4:50" ht="13.5">
      <c r="D459" s="18" t="s">
        <v>29</v>
      </c>
      <c r="E459" s="19"/>
      <c r="F459" s="124" t="s">
        <v>29</v>
      </c>
      <c r="G459" s="125"/>
      <c r="AU459" s="18"/>
      <c r="AV459" s="19"/>
      <c r="AW459" s="124"/>
      <c r="AX459" s="125"/>
    </row>
    <row r="460" spans="4:50" ht="13.5">
      <c r="D460" s="18" t="s">
        <v>29</v>
      </c>
      <c r="E460" s="19"/>
      <c r="F460" s="124" t="s">
        <v>29</v>
      </c>
      <c r="G460" s="125"/>
      <c r="AU460" s="18"/>
      <c r="AV460" s="19"/>
      <c r="AW460" s="124"/>
      <c r="AX460" s="125"/>
    </row>
    <row r="461" spans="4:50" ht="13.5">
      <c r="D461" s="18" t="s">
        <v>29</v>
      </c>
      <c r="E461" s="19"/>
      <c r="F461" s="124" t="s">
        <v>29</v>
      </c>
      <c r="G461" s="125"/>
      <c r="AU461" s="18"/>
      <c r="AV461" s="19"/>
      <c r="AW461" s="124"/>
      <c r="AX461" s="125"/>
    </row>
    <row r="462" spans="4:50" ht="13.5" hidden="1">
      <c r="D462" s="18" t="s">
        <v>29</v>
      </c>
      <c r="E462" s="19"/>
      <c r="F462" s="124" t="s">
        <v>29</v>
      </c>
      <c r="G462" s="125"/>
      <c r="AU462" s="18"/>
      <c r="AV462" s="19"/>
      <c r="AW462" s="124"/>
      <c r="AX462" s="125"/>
    </row>
    <row r="463" spans="4:50" ht="13.5" hidden="1">
      <c r="D463" s="18" t="s">
        <v>29</v>
      </c>
      <c r="E463" s="19"/>
      <c r="F463" s="124" t="s">
        <v>29</v>
      </c>
      <c r="G463" s="125"/>
      <c r="AU463" s="18"/>
      <c r="AV463" s="19"/>
      <c r="AW463" s="124"/>
      <c r="AX463" s="125"/>
    </row>
    <row r="464" spans="4:50" ht="13.5" hidden="1">
      <c r="D464" s="18" t="s">
        <v>29</v>
      </c>
      <c r="E464" s="19"/>
      <c r="F464" s="124" t="s">
        <v>29</v>
      </c>
      <c r="G464" s="125"/>
      <c r="AU464" s="18"/>
      <c r="AV464" s="19"/>
      <c r="AW464" s="124"/>
      <c r="AX464" s="125"/>
    </row>
    <row r="465" spans="4:50" ht="13.5" hidden="1">
      <c r="D465" s="18" t="s">
        <v>29</v>
      </c>
      <c r="E465" s="19"/>
      <c r="F465" s="124" t="s">
        <v>29</v>
      </c>
      <c r="G465" s="125"/>
      <c r="AU465" s="18"/>
      <c r="AV465" s="19"/>
      <c r="AW465" s="124"/>
      <c r="AX465" s="125"/>
    </row>
    <row r="466" spans="4:50" ht="13.5" hidden="1">
      <c r="D466" s="18" t="s">
        <v>29</v>
      </c>
      <c r="E466" s="19"/>
      <c r="F466" s="124" t="s">
        <v>29</v>
      </c>
      <c r="G466" s="125"/>
      <c r="AU466" s="18"/>
      <c r="AV466" s="19"/>
      <c r="AW466" s="124"/>
      <c r="AX466" s="125"/>
    </row>
    <row r="467" spans="4:50" ht="13.5" hidden="1">
      <c r="D467" s="18" t="s">
        <v>29</v>
      </c>
      <c r="E467" s="19"/>
      <c r="F467" s="124" t="s">
        <v>29</v>
      </c>
      <c r="G467" s="125"/>
      <c r="AU467" s="18"/>
      <c r="AV467" s="19"/>
      <c r="AW467" s="124"/>
      <c r="AX467" s="125"/>
    </row>
    <row r="468" spans="4:50" ht="13.5" hidden="1">
      <c r="D468" s="18" t="s">
        <v>29</v>
      </c>
      <c r="E468" s="19"/>
      <c r="F468" s="124" t="s">
        <v>29</v>
      </c>
      <c r="G468" s="125"/>
      <c r="AU468" s="18"/>
      <c r="AV468" s="19"/>
      <c r="AW468" s="124"/>
      <c r="AX468" s="125"/>
    </row>
    <row r="469" spans="4:50" ht="13.5" hidden="1">
      <c r="D469" s="18" t="s">
        <v>29</v>
      </c>
      <c r="E469" s="19"/>
      <c r="F469" s="124" t="s">
        <v>29</v>
      </c>
      <c r="G469" s="125"/>
      <c r="AU469" s="18"/>
      <c r="AV469" s="19"/>
      <c r="AW469" s="124"/>
      <c r="AX469" s="125"/>
    </row>
    <row r="470" spans="4:50" ht="13.5">
      <c r="D470" s="18" t="s">
        <v>29</v>
      </c>
      <c r="E470" s="19"/>
      <c r="F470" s="124" t="s">
        <v>29</v>
      </c>
      <c r="G470" s="125"/>
      <c r="AU470" s="18"/>
      <c r="AV470" s="19"/>
      <c r="AW470" s="124"/>
      <c r="AX470" s="125"/>
    </row>
    <row r="471" spans="4:50" ht="13.5">
      <c r="D471" s="18" t="s">
        <v>29</v>
      </c>
      <c r="E471" s="19"/>
      <c r="F471" s="124" t="s">
        <v>29</v>
      </c>
      <c r="G471" s="125"/>
      <c r="AU471" s="18"/>
      <c r="AV471" s="19"/>
      <c r="AW471" s="124"/>
      <c r="AX471" s="125"/>
    </row>
    <row r="472" spans="4:50" ht="13.5">
      <c r="D472" s="18" t="s">
        <v>29</v>
      </c>
      <c r="E472" s="19"/>
      <c r="F472" s="124" t="s">
        <v>29</v>
      </c>
      <c r="G472" s="125"/>
      <c r="AU472" s="18"/>
      <c r="AV472" s="19"/>
      <c r="AW472" s="124"/>
      <c r="AX472" s="125"/>
    </row>
  </sheetData>
  <mergeCells count="1729">
    <mergeCell ref="S428:T428"/>
    <mergeCell ref="W255:X255"/>
    <mergeCell ref="BJ400:BK400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W251:X251"/>
    <mergeCell ref="W252:X252"/>
    <mergeCell ref="W253:X253"/>
    <mergeCell ref="W254:X254"/>
    <mergeCell ref="W428:X428"/>
    <mergeCell ref="W429:X429"/>
    <mergeCell ref="W430:X430"/>
    <mergeCell ref="W431:X431"/>
    <mergeCell ref="BJ92:BK92"/>
    <mergeCell ref="BN92:BO92"/>
    <mergeCell ref="AW249:AX249"/>
    <mergeCell ref="BA249:BB249"/>
    <mergeCell ref="AW185:AX185"/>
    <mergeCell ref="BA185:BB185"/>
    <mergeCell ref="BJ185:BK185"/>
    <mergeCell ref="BN185:BO185"/>
    <mergeCell ref="AW92:AX92"/>
    <mergeCell ref="BA92:BB92"/>
    <mergeCell ref="BN375:BO375"/>
    <mergeCell ref="J8:K8"/>
    <mergeCell ref="F9:G9"/>
    <mergeCell ref="J9:K9"/>
    <mergeCell ref="S9:T9"/>
    <mergeCell ref="U9:V9"/>
    <mergeCell ref="W9:X9"/>
    <mergeCell ref="F10:G10"/>
    <mergeCell ref="J10:K10"/>
    <mergeCell ref="S10:T10"/>
    <mergeCell ref="W10:X10"/>
    <mergeCell ref="F11:G11"/>
    <mergeCell ref="J11:K11"/>
    <mergeCell ref="S11:T11"/>
    <mergeCell ref="W11:X11"/>
    <mergeCell ref="F12:G12"/>
    <mergeCell ref="J12:K12"/>
    <mergeCell ref="S12:T12"/>
    <mergeCell ref="W12:X12"/>
    <mergeCell ref="F13:G13"/>
    <mergeCell ref="J13:K13"/>
    <mergeCell ref="F14:G14"/>
    <mergeCell ref="J14:K14"/>
    <mergeCell ref="F15:G15"/>
    <mergeCell ref="J15:K15"/>
    <mergeCell ref="J29:K29"/>
    <mergeCell ref="S29:T29"/>
    <mergeCell ref="U29:V29"/>
    <mergeCell ref="W29:X29"/>
    <mergeCell ref="F30:G30"/>
    <mergeCell ref="J30:K30"/>
    <mergeCell ref="S30:T30"/>
    <mergeCell ref="W30:X30"/>
    <mergeCell ref="F31:G31"/>
    <mergeCell ref="J31:K31"/>
    <mergeCell ref="S31:T31"/>
    <mergeCell ref="W31:X31"/>
    <mergeCell ref="F32:G32"/>
    <mergeCell ref="J32:K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J63:K63"/>
    <mergeCell ref="W63:X63"/>
    <mergeCell ref="J64:K64"/>
    <mergeCell ref="W64:X64"/>
    <mergeCell ref="F65:G65"/>
    <mergeCell ref="J65:K65"/>
    <mergeCell ref="S65:T65"/>
    <mergeCell ref="W65:X65"/>
    <mergeCell ref="F66:G66"/>
    <mergeCell ref="J66:K66"/>
    <mergeCell ref="S66:T66"/>
    <mergeCell ref="W66:X66"/>
    <mergeCell ref="F67:G67"/>
    <mergeCell ref="J67:K67"/>
    <mergeCell ref="S67:T67"/>
    <mergeCell ref="W67:X67"/>
    <mergeCell ref="F68:G68"/>
    <mergeCell ref="J68:K68"/>
    <mergeCell ref="S68:T68"/>
    <mergeCell ref="W68:X68"/>
    <mergeCell ref="F69:G69"/>
    <mergeCell ref="J69:K69"/>
    <mergeCell ref="S69:T69"/>
    <mergeCell ref="W69:X69"/>
    <mergeCell ref="F70:G70"/>
    <mergeCell ref="J70:K70"/>
    <mergeCell ref="S70:T70"/>
    <mergeCell ref="W70:X70"/>
    <mergeCell ref="F71:G71"/>
    <mergeCell ref="J71:K71"/>
    <mergeCell ref="S71:T71"/>
    <mergeCell ref="W71:X71"/>
    <mergeCell ref="F72:G72"/>
    <mergeCell ref="J72:K72"/>
    <mergeCell ref="S72:T72"/>
    <mergeCell ref="W72:X72"/>
    <mergeCell ref="F73:G73"/>
    <mergeCell ref="J73:K73"/>
    <mergeCell ref="S73:T73"/>
    <mergeCell ref="W73:X73"/>
    <mergeCell ref="F74:G74"/>
    <mergeCell ref="J74:K74"/>
    <mergeCell ref="S74:T74"/>
    <mergeCell ref="W74:X74"/>
    <mergeCell ref="F75:G75"/>
    <mergeCell ref="J75:K75"/>
    <mergeCell ref="S75:T75"/>
    <mergeCell ref="W75:X75"/>
    <mergeCell ref="F76:G76"/>
    <mergeCell ref="J76:K76"/>
    <mergeCell ref="S76:T76"/>
    <mergeCell ref="W76:X76"/>
    <mergeCell ref="F77:G77"/>
    <mergeCell ref="J77:K77"/>
    <mergeCell ref="S77:T77"/>
    <mergeCell ref="W77:X77"/>
    <mergeCell ref="F78:G78"/>
    <mergeCell ref="J78:K78"/>
    <mergeCell ref="S78:T78"/>
    <mergeCell ref="W78:X78"/>
    <mergeCell ref="F79:G79"/>
    <mergeCell ref="J79:K79"/>
    <mergeCell ref="S79:T79"/>
    <mergeCell ref="W79:X79"/>
    <mergeCell ref="F80:G80"/>
    <mergeCell ref="J80:K80"/>
    <mergeCell ref="S80:T80"/>
    <mergeCell ref="W80:X80"/>
    <mergeCell ref="F81:G81"/>
    <mergeCell ref="J81:K81"/>
    <mergeCell ref="S81:T81"/>
    <mergeCell ref="W81:X81"/>
    <mergeCell ref="F82:G82"/>
    <mergeCell ref="J82:K82"/>
    <mergeCell ref="S82:T82"/>
    <mergeCell ref="W82:X82"/>
    <mergeCell ref="F83:G83"/>
    <mergeCell ref="J83:K83"/>
    <mergeCell ref="S83:T83"/>
    <mergeCell ref="W83:X83"/>
    <mergeCell ref="F84:G84"/>
    <mergeCell ref="J84:K84"/>
    <mergeCell ref="S84:T84"/>
    <mergeCell ref="W84:X84"/>
    <mergeCell ref="F85:G85"/>
    <mergeCell ref="J85:K85"/>
    <mergeCell ref="S85:T85"/>
    <mergeCell ref="W85:X85"/>
    <mergeCell ref="F86:G86"/>
    <mergeCell ref="J86:K86"/>
    <mergeCell ref="S86:T86"/>
    <mergeCell ref="W86:X86"/>
    <mergeCell ref="F87:G87"/>
    <mergeCell ref="J87:K87"/>
    <mergeCell ref="S87:T87"/>
    <mergeCell ref="W87:X87"/>
    <mergeCell ref="F88:G88"/>
    <mergeCell ref="J88:K88"/>
    <mergeCell ref="S88:T88"/>
    <mergeCell ref="W88:X88"/>
    <mergeCell ref="F89:G89"/>
    <mergeCell ref="J89:K89"/>
    <mergeCell ref="S89:T89"/>
    <mergeCell ref="W89:X89"/>
    <mergeCell ref="F90:G90"/>
    <mergeCell ref="J90:K90"/>
    <mergeCell ref="S90:T90"/>
    <mergeCell ref="W90:X90"/>
    <mergeCell ref="F91:G91"/>
    <mergeCell ref="J91:K91"/>
    <mergeCell ref="S91:T91"/>
    <mergeCell ref="F92:G92"/>
    <mergeCell ref="J92:K92"/>
    <mergeCell ref="F93:G93"/>
    <mergeCell ref="J93:K93"/>
    <mergeCell ref="F94:G94"/>
    <mergeCell ref="J94:K94"/>
    <mergeCell ref="W94:X94"/>
    <mergeCell ref="W95:X95"/>
    <mergeCell ref="F96:G96"/>
    <mergeCell ref="H96:I96"/>
    <mergeCell ref="J96:K96"/>
    <mergeCell ref="S96:T96"/>
    <mergeCell ref="U96:V96"/>
    <mergeCell ref="W96:X96"/>
    <mergeCell ref="F97:G97"/>
    <mergeCell ref="J97:K97"/>
    <mergeCell ref="S97:T97"/>
    <mergeCell ref="W97:X97"/>
    <mergeCell ref="H97:I97"/>
    <mergeCell ref="U97:V97"/>
    <mergeCell ref="F98:G98"/>
    <mergeCell ref="J98:K98"/>
    <mergeCell ref="S98:T98"/>
    <mergeCell ref="W98:X98"/>
    <mergeCell ref="H98:I98"/>
    <mergeCell ref="U98:V98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20:K120"/>
    <mergeCell ref="F121:G121"/>
    <mergeCell ref="J121:K121"/>
    <mergeCell ref="F122:G122"/>
    <mergeCell ref="J122:K122"/>
    <mergeCell ref="F123:G123"/>
    <mergeCell ref="J123:K123"/>
    <mergeCell ref="F124:G124"/>
    <mergeCell ref="J124:K124"/>
    <mergeCell ref="F125:G125"/>
    <mergeCell ref="J125:K125"/>
    <mergeCell ref="F126:G126"/>
    <mergeCell ref="J126:K126"/>
    <mergeCell ref="F127:G127"/>
    <mergeCell ref="J127:K127"/>
    <mergeCell ref="F128:G128"/>
    <mergeCell ref="J128:K128"/>
    <mergeCell ref="F129:G129"/>
    <mergeCell ref="J129:K129"/>
    <mergeCell ref="F130:G130"/>
    <mergeCell ref="J130:K130"/>
    <mergeCell ref="F131:G131"/>
    <mergeCell ref="J131:K131"/>
    <mergeCell ref="F132:G132"/>
    <mergeCell ref="J132:K132"/>
    <mergeCell ref="F133:G133"/>
    <mergeCell ref="J133:K133"/>
    <mergeCell ref="F134:G134"/>
    <mergeCell ref="J134:K134"/>
    <mergeCell ref="F135:G135"/>
    <mergeCell ref="J135:K135"/>
    <mergeCell ref="F136:G136"/>
    <mergeCell ref="J136:K136"/>
    <mergeCell ref="F137:G137"/>
    <mergeCell ref="J137:K137"/>
    <mergeCell ref="F138:G138"/>
    <mergeCell ref="J138:K138"/>
    <mergeCell ref="F139:G139"/>
    <mergeCell ref="J139:K139"/>
    <mergeCell ref="F140:G140"/>
    <mergeCell ref="J140:K140"/>
    <mergeCell ref="F141:G141"/>
    <mergeCell ref="J141:K141"/>
    <mergeCell ref="J184:K184"/>
    <mergeCell ref="W184:X184"/>
    <mergeCell ref="F186:G186"/>
    <mergeCell ref="J186:K186"/>
    <mergeCell ref="S186:T186"/>
    <mergeCell ref="W186:X186"/>
    <mergeCell ref="F187:G187"/>
    <mergeCell ref="J187:K187"/>
    <mergeCell ref="S187:T187"/>
    <mergeCell ref="W187:X187"/>
    <mergeCell ref="F188:G188"/>
    <mergeCell ref="J188:K188"/>
    <mergeCell ref="S188:T188"/>
    <mergeCell ref="W188:X188"/>
    <mergeCell ref="F189:G189"/>
    <mergeCell ref="J189:K189"/>
    <mergeCell ref="S189:T189"/>
    <mergeCell ref="W189:X189"/>
    <mergeCell ref="F190:G190"/>
    <mergeCell ref="J190:K190"/>
    <mergeCell ref="S190:T190"/>
    <mergeCell ref="W190:X190"/>
    <mergeCell ref="F191:G191"/>
    <mergeCell ref="J191:K191"/>
    <mergeCell ref="S191:T191"/>
    <mergeCell ref="W191:X191"/>
    <mergeCell ref="F192:G192"/>
    <mergeCell ref="J192:K192"/>
    <mergeCell ref="S192:T192"/>
    <mergeCell ref="W192:X192"/>
    <mergeCell ref="F193:G193"/>
    <mergeCell ref="J193:K193"/>
    <mergeCell ref="S193:T193"/>
    <mergeCell ref="W193:X193"/>
    <mergeCell ref="F194:G194"/>
    <mergeCell ref="J194:K194"/>
    <mergeCell ref="S194:T194"/>
    <mergeCell ref="W194:X194"/>
    <mergeCell ref="F195:G195"/>
    <mergeCell ref="J195:K195"/>
    <mergeCell ref="S195:T195"/>
    <mergeCell ref="W195:X195"/>
    <mergeCell ref="F196:G196"/>
    <mergeCell ref="J196:K196"/>
    <mergeCell ref="S196:T196"/>
    <mergeCell ref="W196:X196"/>
    <mergeCell ref="F197:G197"/>
    <mergeCell ref="J197:K197"/>
    <mergeCell ref="S197:T197"/>
    <mergeCell ref="W197:X197"/>
    <mergeCell ref="F198:G198"/>
    <mergeCell ref="J198:K198"/>
    <mergeCell ref="S198:T198"/>
    <mergeCell ref="W198:X198"/>
    <mergeCell ref="F199:G199"/>
    <mergeCell ref="J199:K199"/>
    <mergeCell ref="S199:T199"/>
    <mergeCell ref="W199:X199"/>
    <mergeCell ref="F200:G200"/>
    <mergeCell ref="J200:K200"/>
    <mergeCell ref="S200:T200"/>
    <mergeCell ref="W200:X200"/>
    <mergeCell ref="F201:G201"/>
    <mergeCell ref="J201:K201"/>
    <mergeCell ref="S201:T201"/>
    <mergeCell ref="W201:X201"/>
    <mergeCell ref="F202:G202"/>
    <mergeCell ref="J202:K202"/>
    <mergeCell ref="S202:T202"/>
    <mergeCell ref="W202:X202"/>
    <mergeCell ref="F203:G203"/>
    <mergeCell ref="J203:K203"/>
    <mergeCell ref="S203:T203"/>
    <mergeCell ref="W203:X203"/>
    <mergeCell ref="F204:G204"/>
    <mergeCell ref="J204:K204"/>
    <mergeCell ref="S204:T204"/>
    <mergeCell ref="W204:X204"/>
    <mergeCell ref="F205:G205"/>
    <mergeCell ref="J205:K205"/>
    <mergeCell ref="S205:T205"/>
    <mergeCell ref="W205:X205"/>
    <mergeCell ref="F206:G206"/>
    <mergeCell ref="J206:K206"/>
    <mergeCell ref="S206:T206"/>
    <mergeCell ref="W206:X206"/>
    <mergeCell ref="F207:G207"/>
    <mergeCell ref="J207:K207"/>
    <mergeCell ref="S207:T207"/>
    <mergeCell ref="W207:X207"/>
    <mergeCell ref="F208:G208"/>
    <mergeCell ref="J208:K208"/>
    <mergeCell ref="S208:T208"/>
    <mergeCell ref="W208:X208"/>
    <mergeCell ref="F209:G209"/>
    <mergeCell ref="J209:K209"/>
    <mergeCell ref="S209:T209"/>
    <mergeCell ref="W209:X209"/>
    <mergeCell ref="F210:G210"/>
    <mergeCell ref="J210:K210"/>
    <mergeCell ref="S210:T210"/>
    <mergeCell ref="W210:X210"/>
    <mergeCell ref="F211:G211"/>
    <mergeCell ref="J211:K211"/>
    <mergeCell ref="S211:T211"/>
    <mergeCell ref="W211:X211"/>
    <mergeCell ref="F212:G212"/>
    <mergeCell ref="J212:K212"/>
    <mergeCell ref="S212:T212"/>
    <mergeCell ref="W212:X212"/>
    <mergeCell ref="F213:G213"/>
    <mergeCell ref="J213:K213"/>
    <mergeCell ref="S213:T213"/>
    <mergeCell ref="W213:X213"/>
    <mergeCell ref="F214:G214"/>
    <mergeCell ref="J214:K214"/>
    <mergeCell ref="S214:T214"/>
    <mergeCell ref="W214:X214"/>
    <mergeCell ref="F215:G215"/>
    <mergeCell ref="J215:K215"/>
    <mergeCell ref="S215:T215"/>
    <mergeCell ref="W215:X215"/>
    <mergeCell ref="U218:V218"/>
    <mergeCell ref="W218:X218"/>
    <mergeCell ref="F219:G219"/>
    <mergeCell ref="J219:K219"/>
    <mergeCell ref="S219:T219"/>
    <mergeCell ref="W219:X219"/>
    <mergeCell ref="F218:G218"/>
    <mergeCell ref="H218:I218"/>
    <mergeCell ref="J218:K218"/>
    <mergeCell ref="S218:T218"/>
    <mergeCell ref="F220:G220"/>
    <mergeCell ref="J220:K220"/>
    <mergeCell ref="S220:T220"/>
    <mergeCell ref="W220:X220"/>
    <mergeCell ref="F221:G221"/>
    <mergeCell ref="J221:K221"/>
    <mergeCell ref="S221:T221"/>
    <mergeCell ref="W221:X221"/>
    <mergeCell ref="F222:G222"/>
    <mergeCell ref="J222:K222"/>
    <mergeCell ref="S222:T222"/>
    <mergeCell ref="W222:X222"/>
    <mergeCell ref="J248:K248"/>
    <mergeCell ref="W248:X248"/>
    <mergeCell ref="S249:T249"/>
    <mergeCell ref="F250:G250"/>
    <mergeCell ref="J250:K250"/>
    <mergeCell ref="S250:T250"/>
    <mergeCell ref="W249:X249"/>
    <mergeCell ref="W250:X250"/>
    <mergeCell ref="F251:G251"/>
    <mergeCell ref="J251:K251"/>
    <mergeCell ref="S251:T251"/>
    <mergeCell ref="F252:G252"/>
    <mergeCell ref="J252:K252"/>
    <mergeCell ref="S252:T252"/>
    <mergeCell ref="F253:G253"/>
    <mergeCell ref="J253:K253"/>
    <mergeCell ref="S253:T253"/>
    <mergeCell ref="F254:G254"/>
    <mergeCell ref="J254:K254"/>
    <mergeCell ref="S254:T254"/>
    <mergeCell ref="F255:G255"/>
    <mergeCell ref="J255:K255"/>
    <mergeCell ref="S255:T255"/>
    <mergeCell ref="F256:G256"/>
    <mergeCell ref="J256:K256"/>
    <mergeCell ref="S256:T256"/>
    <mergeCell ref="W256:X256"/>
    <mergeCell ref="F257:G257"/>
    <mergeCell ref="J257:K257"/>
    <mergeCell ref="S257:T257"/>
    <mergeCell ref="W257:X257"/>
    <mergeCell ref="F258:G258"/>
    <mergeCell ref="J258:K258"/>
    <mergeCell ref="S258:T258"/>
    <mergeCell ref="W258:X258"/>
    <mergeCell ref="W259:X259"/>
    <mergeCell ref="F260:G260"/>
    <mergeCell ref="J260:K260"/>
    <mergeCell ref="S260:T260"/>
    <mergeCell ref="W260:X260"/>
    <mergeCell ref="F259:G259"/>
    <mergeCell ref="J259:K259"/>
    <mergeCell ref="S259:T259"/>
    <mergeCell ref="U259:V259"/>
    <mergeCell ref="U260:V260"/>
    <mergeCell ref="F261:G261"/>
    <mergeCell ref="J261:K261"/>
    <mergeCell ref="S261:T261"/>
    <mergeCell ref="W261:X261"/>
    <mergeCell ref="U261:V261"/>
    <mergeCell ref="F262:G262"/>
    <mergeCell ref="J262:K262"/>
    <mergeCell ref="S262:T262"/>
    <mergeCell ref="W262:X262"/>
    <mergeCell ref="U262:V262"/>
    <mergeCell ref="F263:G263"/>
    <mergeCell ref="J263:K263"/>
    <mergeCell ref="S263:T263"/>
    <mergeCell ref="W263:X263"/>
    <mergeCell ref="U263:V263"/>
    <mergeCell ref="F264:G264"/>
    <mergeCell ref="J264:K264"/>
    <mergeCell ref="F265:G265"/>
    <mergeCell ref="J265:K265"/>
    <mergeCell ref="F266:G266"/>
    <mergeCell ref="J266:K266"/>
    <mergeCell ref="F267:G267"/>
    <mergeCell ref="J267:K267"/>
    <mergeCell ref="F268:G268"/>
    <mergeCell ref="J268:K268"/>
    <mergeCell ref="S268:T268"/>
    <mergeCell ref="W268:X268"/>
    <mergeCell ref="F269:G269"/>
    <mergeCell ref="J269:K269"/>
    <mergeCell ref="S269:T269"/>
    <mergeCell ref="W269:X269"/>
    <mergeCell ref="F270:G270"/>
    <mergeCell ref="J270:K270"/>
    <mergeCell ref="S270:T270"/>
    <mergeCell ref="W270:X270"/>
    <mergeCell ref="F271:G271"/>
    <mergeCell ref="J271:K271"/>
    <mergeCell ref="S271:T271"/>
    <mergeCell ref="W271:X271"/>
    <mergeCell ref="F272:G272"/>
    <mergeCell ref="J272:K272"/>
    <mergeCell ref="S272:T272"/>
    <mergeCell ref="W272:X272"/>
    <mergeCell ref="F273:G273"/>
    <mergeCell ref="J273:K273"/>
    <mergeCell ref="S273:T273"/>
    <mergeCell ref="W273:X273"/>
    <mergeCell ref="F274:G274"/>
    <mergeCell ref="J274:K274"/>
    <mergeCell ref="S274:T274"/>
    <mergeCell ref="W274:X274"/>
    <mergeCell ref="F275:G275"/>
    <mergeCell ref="J275:K275"/>
    <mergeCell ref="S275:T275"/>
    <mergeCell ref="W275:X275"/>
    <mergeCell ref="F276:G276"/>
    <mergeCell ref="J276:K276"/>
    <mergeCell ref="S276:T276"/>
    <mergeCell ref="W276:X276"/>
    <mergeCell ref="F277:G277"/>
    <mergeCell ref="J277:K277"/>
    <mergeCell ref="S277:T277"/>
    <mergeCell ref="W277:X277"/>
    <mergeCell ref="F278:G278"/>
    <mergeCell ref="J278:K278"/>
    <mergeCell ref="S278:T278"/>
    <mergeCell ref="W278:X278"/>
    <mergeCell ref="F279:G279"/>
    <mergeCell ref="J279:K279"/>
    <mergeCell ref="S279:T279"/>
    <mergeCell ref="W279:X279"/>
    <mergeCell ref="J283:K283"/>
    <mergeCell ref="F284:G284"/>
    <mergeCell ref="J284:K284"/>
    <mergeCell ref="F285:G285"/>
    <mergeCell ref="J285:K285"/>
    <mergeCell ref="F286:G286"/>
    <mergeCell ref="J286:K286"/>
    <mergeCell ref="F287:G287"/>
    <mergeCell ref="J287:K287"/>
    <mergeCell ref="F288:G288"/>
    <mergeCell ref="J288:K288"/>
    <mergeCell ref="F289:G289"/>
    <mergeCell ref="J289:K289"/>
    <mergeCell ref="F290:G290"/>
    <mergeCell ref="J290:K290"/>
    <mergeCell ref="F291:G291"/>
    <mergeCell ref="J291:K291"/>
    <mergeCell ref="F294:G294"/>
    <mergeCell ref="H294:I294"/>
    <mergeCell ref="J294:K294"/>
    <mergeCell ref="F295:G295"/>
    <mergeCell ref="J295:K295"/>
    <mergeCell ref="F296:G296"/>
    <mergeCell ref="J296:K296"/>
    <mergeCell ref="F297:G297"/>
    <mergeCell ref="J297:K297"/>
    <mergeCell ref="F298:G298"/>
    <mergeCell ref="J298:K298"/>
    <mergeCell ref="J314:K314"/>
    <mergeCell ref="S314:T314"/>
    <mergeCell ref="U314:V314"/>
    <mergeCell ref="W314:X314"/>
    <mergeCell ref="F315:G315"/>
    <mergeCell ref="J315:K315"/>
    <mergeCell ref="S315:T315"/>
    <mergeCell ref="W315:X315"/>
    <mergeCell ref="F316:G316"/>
    <mergeCell ref="J316:K316"/>
    <mergeCell ref="S316:T316"/>
    <mergeCell ref="W316:X316"/>
    <mergeCell ref="F317:G317"/>
    <mergeCell ref="J317:K317"/>
    <mergeCell ref="F318:G318"/>
    <mergeCell ref="J318:K318"/>
    <mergeCell ref="S318:T318"/>
    <mergeCell ref="W318:X318"/>
    <mergeCell ref="F319:G319"/>
    <mergeCell ref="J319:K319"/>
    <mergeCell ref="S319:T319"/>
    <mergeCell ref="W319:X319"/>
    <mergeCell ref="F320:G320"/>
    <mergeCell ref="J320:K320"/>
    <mergeCell ref="S320:T320"/>
    <mergeCell ref="W320:X320"/>
    <mergeCell ref="F321:G321"/>
    <mergeCell ref="J321:K321"/>
    <mergeCell ref="S321:T321"/>
    <mergeCell ref="W321:X321"/>
    <mergeCell ref="F322:G322"/>
    <mergeCell ref="J322:K322"/>
    <mergeCell ref="S322:T322"/>
    <mergeCell ref="W322:X322"/>
    <mergeCell ref="F323:G323"/>
    <mergeCell ref="J323:K323"/>
    <mergeCell ref="S323:T323"/>
    <mergeCell ref="W323:X323"/>
    <mergeCell ref="F324:G324"/>
    <mergeCell ref="J324:K324"/>
    <mergeCell ref="S324:T324"/>
    <mergeCell ref="W324:X324"/>
    <mergeCell ref="F325:G325"/>
    <mergeCell ref="J325:K325"/>
    <mergeCell ref="S325:T325"/>
    <mergeCell ref="W325:X325"/>
    <mergeCell ref="F326:G326"/>
    <mergeCell ref="J326:K326"/>
    <mergeCell ref="S326:T326"/>
    <mergeCell ref="W326:X326"/>
    <mergeCell ref="F327:G327"/>
    <mergeCell ref="J327:K327"/>
    <mergeCell ref="S327:T327"/>
    <mergeCell ref="W327:X327"/>
    <mergeCell ref="F328:G328"/>
    <mergeCell ref="J328:K328"/>
    <mergeCell ref="S328:T328"/>
    <mergeCell ref="W328:X328"/>
    <mergeCell ref="F329:G329"/>
    <mergeCell ref="J329:K329"/>
    <mergeCell ref="S329:T329"/>
    <mergeCell ref="W329:X329"/>
    <mergeCell ref="F330:G330"/>
    <mergeCell ref="J330:K330"/>
    <mergeCell ref="S330:T330"/>
    <mergeCell ref="W330:X330"/>
    <mergeCell ref="F331:G331"/>
    <mergeCell ref="J331:K331"/>
    <mergeCell ref="S331:T331"/>
    <mergeCell ref="W331:X331"/>
    <mergeCell ref="F332:G332"/>
    <mergeCell ref="J332:K332"/>
    <mergeCell ref="S332:T332"/>
    <mergeCell ref="W332:X332"/>
    <mergeCell ref="F333:G333"/>
    <mergeCell ref="J333:K333"/>
    <mergeCell ref="S333:T333"/>
    <mergeCell ref="W333:X333"/>
    <mergeCell ref="F334:G334"/>
    <mergeCell ref="J334:K334"/>
    <mergeCell ref="S334:T334"/>
    <mergeCell ref="W334:X334"/>
    <mergeCell ref="F335:G335"/>
    <mergeCell ref="J335:K335"/>
    <mergeCell ref="S335:T335"/>
    <mergeCell ref="W335:X335"/>
    <mergeCell ref="F336:G336"/>
    <mergeCell ref="J336:K336"/>
    <mergeCell ref="S336:T336"/>
    <mergeCell ref="W336:X336"/>
    <mergeCell ref="F337:G337"/>
    <mergeCell ref="J337:K337"/>
    <mergeCell ref="S337:T337"/>
    <mergeCell ref="W337:X337"/>
    <mergeCell ref="F338:G338"/>
    <mergeCell ref="J338:K338"/>
    <mergeCell ref="S338:T338"/>
    <mergeCell ref="W338:X338"/>
    <mergeCell ref="F339:G339"/>
    <mergeCell ref="J339:K339"/>
    <mergeCell ref="S339:T339"/>
    <mergeCell ref="W339:X339"/>
    <mergeCell ref="F340:G340"/>
    <mergeCell ref="J340:K340"/>
    <mergeCell ref="S340:T340"/>
    <mergeCell ref="W340:X340"/>
    <mergeCell ref="F341:G341"/>
    <mergeCell ref="J341:K341"/>
    <mergeCell ref="S341:T341"/>
    <mergeCell ref="W341:X341"/>
    <mergeCell ref="F342:G342"/>
    <mergeCell ref="J342:K342"/>
    <mergeCell ref="S342:T342"/>
    <mergeCell ref="W342:X342"/>
    <mergeCell ref="F343:G343"/>
    <mergeCell ref="J343:K343"/>
    <mergeCell ref="S343:T343"/>
    <mergeCell ref="W343:X343"/>
    <mergeCell ref="F344:G344"/>
    <mergeCell ref="J344:K344"/>
    <mergeCell ref="S344:T344"/>
    <mergeCell ref="W344:X344"/>
    <mergeCell ref="S345:T345"/>
    <mergeCell ref="U345:V345"/>
    <mergeCell ref="W345:X345"/>
    <mergeCell ref="S346:T346"/>
    <mergeCell ref="W346:X346"/>
    <mergeCell ref="S347:T347"/>
    <mergeCell ref="W347:X347"/>
    <mergeCell ref="J348:K348"/>
    <mergeCell ref="S348:T348"/>
    <mergeCell ref="W348:X348"/>
    <mergeCell ref="J349:K349"/>
    <mergeCell ref="J350:K350"/>
    <mergeCell ref="J351:K351"/>
    <mergeCell ref="J352:K352"/>
    <mergeCell ref="J353:K353"/>
    <mergeCell ref="J354:K354"/>
    <mergeCell ref="J355:K355"/>
    <mergeCell ref="J375:K375"/>
    <mergeCell ref="W376:X376"/>
    <mergeCell ref="F377:G377"/>
    <mergeCell ref="J377:K377"/>
    <mergeCell ref="S377:T377"/>
    <mergeCell ref="W377:X377"/>
    <mergeCell ref="F376:G376"/>
    <mergeCell ref="J376:K376"/>
    <mergeCell ref="S376:T376"/>
    <mergeCell ref="U376:V376"/>
    <mergeCell ref="U377:V377"/>
    <mergeCell ref="F378:G378"/>
    <mergeCell ref="J378:K378"/>
    <mergeCell ref="S378:T378"/>
    <mergeCell ref="W378:X378"/>
    <mergeCell ref="U378:V378"/>
    <mergeCell ref="F379:G379"/>
    <mergeCell ref="J379:K379"/>
    <mergeCell ref="S379:T379"/>
    <mergeCell ref="W379:X379"/>
    <mergeCell ref="U379:V379"/>
    <mergeCell ref="F380:G380"/>
    <mergeCell ref="J380:K380"/>
    <mergeCell ref="F381:G381"/>
    <mergeCell ref="J381:K381"/>
    <mergeCell ref="J400:K400"/>
    <mergeCell ref="S400:T400"/>
    <mergeCell ref="U400:V400"/>
    <mergeCell ref="W400:X400"/>
    <mergeCell ref="F401:G401"/>
    <mergeCell ref="J401:K401"/>
    <mergeCell ref="S401:T401"/>
    <mergeCell ref="W401:X401"/>
    <mergeCell ref="U401:V401"/>
    <mergeCell ref="F402:G402"/>
    <mergeCell ref="J402:K402"/>
    <mergeCell ref="S402:T402"/>
    <mergeCell ref="W402:X402"/>
    <mergeCell ref="U402:V402"/>
    <mergeCell ref="F403:G403"/>
    <mergeCell ref="J403:K403"/>
    <mergeCell ref="F404:G404"/>
    <mergeCell ref="F405:G405"/>
    <mergeCell ref="F406:G406"/>
    <mergeCell ref="F407:G407"/>
    <mergeCell ref="F408:G408"/>
    <mergeCell ref="J425:K425"/>
    <mergeCell ref="W425:X425"/>
    <mergeCell ref="S426:T426"/>
    <mergeCell ref="F427:G427"/>
    <mergeCell ref="J427:K427"/>
    <mergeCell ref="S427:T427"/>
    <mergeCell ref="W426:X426"/>
    <mergeCell ref="W427:X427"/>
    <mergeCell ref="F428:G428"/>
    <mergeCell ref="J428:K428"/>
    <mergeCell ref="F429:G429"/>
    <mergeCell ref="J429:K429"/>
    <mergeCell ref="S429:T429"/>
    <mergeCell ref="F430:G430"/>
    <mergeCell ref="J430:K430"/>
    <mergeCell ref="S430:T430"/>
    <mergeCell ref="F431:G431"/>
    <mergeCell ref="J431:K431"/>
    <mergeCell ref="S431:T431"/>
    <mergeCell ref="F432:G432"/>
    <mergeCell ref="J432:K432"/>
    <mergeCell ref="S432:T432"/>
    <mergeCell ref="W432:X432"/>
    <mergeCell ref="F433:G433"/>
    <mergeCell ref="J433:K433"/>
    <mergeCell ref="S433:T433"/>
    <mergeCell ref="W433:X433"/>
    <mergeCell ref="F434:G434"/>
    <mergeCell ref="J434:K434"/>
    <mergeCell ref="S434:T434"/>
    <mergeCell ref="W434:X434"/>
    <mergeCell ref="F435:G435"/>
    <mergeCell ref="J435:K435"/>
    <mergeCell ref="S435:T435"/>
    <mergeCell ref="W435:X435"/>
    <mergeCell ref="F436:G436"/>
    <mergeCell ref="J436:K436"/>
    <mergeCell ref="S436:T436"/>
    <mergeCell ref="W436:X436"/>
    <mergeCell ref="F437:G437"/>
    <mergeCell ref="J437:K437"/>
    <mergeCell ref="S437:T437"/>
    <mergeCell ref="W437:X437"/>
    <mergeCell ref="F438:G438"/>
    <mergeCell ref="J438:K438"/>
    <mergeCell ref="S438:T438"/>
    <mergeCell ref="W438:X438"/>
    <mergeCell ref="F439:G439"/>
    <mergeCell ref="J439:K439"/>
    <mergeCell ref="S439:T439"/>
    <mergeCell ref="W439:X439"/>
    <mergeCell ref="F440:G440"/>
    <mergeCell ref="J440:K440"/>
    <mergeCell ref="S440:T440"/>
    <mergeCell ref="W440:X440"/>
    <mergeCell ref="F441:G441"/>
    <mergeCell ref="J441:K441"/>
    <mergeCell ref="S441:T441"/>
    <mergeCell ref="W441:X441"/>
    <mergeCell ref="F442:G442"/>
    <mergeCell ref="J442:K442"/>
    <mergeCell ref="S442:T442"/>
    <mergeCell ref="W442:X442"/>
    <mergeCell ref="F443:G443"/>
    <mergeCell ref="J443:K443"/>
    <mergeCell ref="S443:T443"/>
    <mergeCell ref="W443:X443"/>
    <mergeCell ref="F444:G444"/>
    <mergeCell ref="J444:K444"/>
    <mergeCell ref="F445:G445"/>
    <mergeCell ref="J445:K445"/>
    <mergeCell ref="S445:T445"/>
    <mergeCell ref="W445:X445"/>
    <mergeCell ref="F446:G446"/>
    <mergeCell ref="J446:K446"/>
    <mergeCell ref="S446:T446"/>
    <mergeCell ref="W446:X446"/>
    <mergeCell ref="F447:G447"/>
    <mergeCell ref="J447:K447"/>
    <mergeCell ref="S447:T447"/>
    <mergeCell ref="W447:X447"/>
    <mergeCell ref="W448:X448"/>
    <mergeCell ref="F449:G449"/>
    <mergeCell ref="J449:K449"/>
    <mergeCell ref="S449:T449"/>
    <mergeCell ref="W449:X449"/>
    <mergeCell ref="F448:G448"/>
    <mergeCell ref="J448:K448"/>
    <mergeCell ref="S448:T448"/>
    <mergeCell ref="U448:V448"/>
    <mergeCell ref="U449:V449"/>
    <mergeCell ref="F450:G450"/>
    <mergeCell ref="J450:K450"/>
    <mergeCell ref="S450:T450"/>
    <mergeCell ref="W450:X450"/>
    <mergeCell ref="U450:V450"/>
    <mergeCell ref="F451:G451"/>
    <mergeCell ref="J451:K451"/>
    <mergeCell ref="S451:T451"/>
    <mergeCell ref="W451:X451"/>
    <mergeCell ref="U451:V451"/>
    <mergeCell ref="F452:G452"/>
    <mergeCell ref="J452:K452"/>
    <mergeCell ref="S452:T452"/>
    <mergeCell ref="W452:X452"/>
    <mergeCell ref="U452:V452"/>
    <mergeCell ref="F453:G453"/>
    <mergeCell ref="J453:K453"/>
    <mergeCell ref="F454:G454"/>
    <mergeCell ref="J454:K454"/>
    <mergeCell ref="F455:G455"/>
    <mergeCell ref="J455:K455"/>
    <mergeCell ref="F456:G456"/>
    <mergeCell ref="J456:K456"/>
    <mergeCell ref="F457:G457"/>
    <mergeCell ref="J457:K457"/>
    <mergeCell ref="F458:G458"/>
    <mergeCell ref="F459:G459"/>
    <mergeCell ref="J458:K458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W91:X91"/>
    <mergeCell ref="BA8:BB8"/>
    <mergeCell ref="AW9:AX9"/>
    <mergeCell ref="BA9:BB9"/>
    <mergeCell ref="AW11:AX11"/>
    <mergeCell ref="BA11:BB11"/>
    <mergeCell ref="AW13:AX13"/>
    <mergeCell ref="BA13:BB13"/>
    <mergeCell ref="AW14:AX14"/>
    <mergeCell ref="BJ9:BK9"/>
    <mergeCell ref="BL9:BM9"/>
    <mergeCell ref="BN9:BO9"/>
    <mergeCell ref="AW10:AX10"/>
    <mergeCell ref="BA10:BB10"/>
    <mergeCell ref="BJ10:BK10"/>
    <mergeCell ref="BN10:BO10"/>
    <mergeCell ref="BJ11:BK11"/>
    <mergeCell ref="BN11:BO11"/>
    <mergeCell ref="AW12:AX12"/>
    <mergeCell ref="BA12:BB12"/>
    <mergeCell ref="BJ12:BK12"/>
    <mergeCell ref="BN12:BO12"/>
    <mergeCell ref="BA14:BB14"/>
    <mergeCell ref="AW15:AX15"/>
    <mergeCell ref="BA15:BB15"/>
    <mergeCell ref="BA29:BB29"/>
    <mergeCell ref="BJ29:BK29"/>
    <mergeCell ref="BL29:BM29"/>
    <mergeCell ref="BN29:BO29"/>
    <mergeCell ref="AW30:AX30"/>
    <mergeCell ref="BA30:BB30"/>
    <mergeCell ref="BJ30:BK30"/>
    <mergeCell ref="BN30:BO30"/>
    <mergeCell ref="AW31:AX31"/>
    <mergeCell ref="BA31:BB31"/>
    <mergeCell ref="BJ31:BK31"/>
    <mergeCell ref="BN31:BO31"/>
    <mergeCell ref="AW32:AX32"/>
    <mergeCell ref="BA32:BB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BA63:BB63"/>
    <mergeCell ref="BN63:BO63"/>
    <mergeCell ref="BA64:BB64"/>
    <mergeCell ref="BN64:BO64"/>
    <mergeCell ref="AW65:AX65"/>
    <mergeCell ref="BA65:BB65"/>
    <mergeCell ref="BJ65:BK65"/>
    <mergeCell ref="BN65:BO65"/>
    <mergeCell ref="BJ64:BK64"/>
    <mergeCell ref="AW66:AX66"/>
    <mergeCell ref="BA66:BB66"/>
    <mergeCell ref="BJ66:BK66"/>
    <mergeCell ref="BN66:BO66"/>
    <mergeCell ref="AW67:AX67"/>
    <mergeCell ref="BA67:BB67"/>
    <mergeCell ref="BJ67:BK67"/>
    <mergeCell ref="BN67:BO67"/>
    <mergeCell ref="AW68:AX68"/>
    <mergeCell ref="BA68:BB68"/>
    <mergeCell ref="BJ68:BK68"/>
    <mergeCell ref="BN68:BO68"/>
    <mergeCell ref="AW69:AX69"/>
    <mergeCell ref="BA69:BB69"/>
    <mergeCell ref="BJ69:BK69"/>
    <mergeCell ref="BN69:BO69"/>
    <mergeCell ref="AW70:AX70"/>
    <mergeCell ref="BA70:BB70"/>
    <mergeCell ref="BJ70:BK70"/>
    <mergeCell ref="BN70:BO70"/>
    <mergeCell ref="AW71:AX71"/>
    <mergeCell ref="BA71:BB71"/>
    <mergeCell ref="BJ71:BK71"/>
    <mergeCell ref="BN71:BO71"/>
    <mergeCell ref="AW72:AX72"/>
    <mergeCell ref="BA72:BB72"/>
    <mergeCell ref="BJ72:BK72"/>
    <mergeCell ref="BN72:BO72"/>
    <mergeCell ref="AW73:AX73"/>
    <mergeCell ref="BA73:BB73"/>
    <mergeCell ref="BJ73:BK73"/>
    <mergeCell ref="BN73:BO73"/>
    <mergeCell ref="AW74:AX74"/>
    <mergeCell ref="BA74:BB74"/>
    <mergeCell ref="BJ74:BK74"/>
    <mergeCell ref="BN74:BO74"/>
    <mergeCell ref="AW75:AX75"/>
    <mergeCell ref="BA75:BB75"/>
    <mergeCell ref="BJ75:BK75"/>
    <mergeCell ref="BN75:BO75"/>
    <mergeCell ref="AW76:AX76"/>
    <mergeCell ref="BA76:BB76"/>
    <mergeCell ref="BJ76:BK76"/>
    <mergeCell ref="BN76:BO76"/>
    <mergeCell ref="AW77:AX77"/>
    <mergeCell ref="BA77:BB77"/>
    <mergeCell ref="BJ77:BK77"/>
    <mergeCell ref="BN77:BO77"/>
    <mergeCell ref="AW78:AX78"/>
    <mergeCell ref="BA78:BB78"/>
    <mergeCell ref="BJ78:BK78"/>
    <mergeCell ref="BN78:BO78"/>
    <mergeCell ref="AW79:AX79"/>
    <mergeCell ref="BA79:BB79"/>
    <mergeCell ref="BJ79:BK79"/>
    <mergeCell ref="BN79:BO79"/>
    <mergeCell ref="AW80:AX80"/>
    <mergeCell ref="BA80:BB80"/>
    <mergeCell ref="BJ80:BK80"/>
    <mergeCell ref="BN80:BO80"/>
    <mergeCell ref="AW81:AX81"/>
    <mergeCell ref="BA81:BB81"/>
    <mergeCell ref="BJ81:BK81"/>
    <mergeCell ref="BN81:BO81"/>
    <mergeCell ref="AW82:AX82"/>
    <mergeCell ref="BA82:BB82"/>
    <mergeCell ref="BJ82:BK82"/>
    <mergeCell ref="BN82:BO82"/>
    <mergeCell ref="AW83:AX83"/>
    <mergeCell ref="BA83:BB83"/>
    <mergeCell ref="BJ83:BK83"/>
    <mergeCell ref="BN83:BO83"/>
    <mergeCell ref="AW84:AX84"/>
    <mergeCell ref="BA84:BB84"/>
    <mergeCell ref="BJ84:BK84"/>
    <mergeCell ref="BN84:BO84"/>
    <mergeCell ref="AW85:AX85"/>
    <mergeCell ref="BA85:BB85"/>
    <mergeCell ref="BJ85:BK85"/>
    <mergeCell ref="BN85:BO85"/>
    <mergeCell ref="AW86:AX86"/>
    <mergeCell ref="BA86:BB86"/>
    <mergeCell ref="BJ86:BK86"/>
    <mergeCell ref="BN86:BO86"/>
    <mergeCell ref="AW87:AX87"/>
    <mergeCell ref="BA87:BB87"/>
    <mergeCell ref="BJ87:BK87"/>
    <mergeCell ref="BN87:BO87"/>
    <mergeCell ref="AW88:AX88"/>
    <mergeCell ref="BA88:BB88"/>
    <mergeCell ref="BJ88:BK88"/>
    <mergeCell ref="BN88:BO88"/>
    <mergeCell ref="AW89:AX89"/>
    <mergeCell ref="BA89:BB89"/>
    <mergeCell ref="BJ89:BK89"/>
    <mergeCell ref="BN89:BO89"/>
    <mergeCell ref="AW90:AX90"/>
    <mergeCell ref="BA90:BB90"/>
    <mergeCell ref="BJ90:BK90"/>
    <mergeCell ref="BN90:BO90"/>
    <mergeCell ref="AW91:AX91"/>
    <mergeCell ref="BA91:BB91"/>
    <mergeCell ref="BJ91:BK91"/>
    <mergeCell ref="BN91:BO91"/>
    <mergeCell ref="AW93:AX93"/>
    <mergeCell ref="BA93:BB93"/>
    <mergeCell ref="AW94:AX94"/>
    <mergeCell ref="BA94:BB94"/>
    <mergeCell ref="BN94:BO94"/>
    <mergeCell ref="BN95:BO95"/>
    <mergeCell ref="AW95:AX95"/>
    <mergeCell ref="BA95:BB95"/>
    <mergeCell ref="BL96:BM96"/>
    <mergeCell ref="BN96:BO96"/>
    <mergeCell ref="AW97:AX97"/>
    <mergeCell ref="BA97:BB97"/>
    <mergeCell ref="BJ97:BK97"/>
    <mergeCell ref="BN97:BO97"/>
    <mergeCell ref="AW96:AX96"/>
    <mergeCell ref="AY96:AZ96"/>
    <mergeCell ref="BA96:BB96"/>
    <mergeCell ref="BJ96:BK96"/>
    <mergeCell ref="AW98:AX98"/>
    <mergeCell ref="BA98:BB98"/>
    <mergeCell ref="BJ98:BK98"/>
    <mergeCell ref="BN98:BO98"/>
    <mergeCell ref="BA101:BB101"/>
    <mergeCell ref="BA102:BB102"/>
    <mergeCell ref="BA103:BB103"/>
    <mergeCell ref="BA104:BB104"/>
    <mergeCell ref="BA105:BB105"/>
    <mergeCell ref="BA106:BB106"/>
    <mergeCell ref="BA107:BB107"/>
    <mergeCell ref="BA108:BB108"/>
    <mergeCell ref="BA109:BB109"/>
    <mergeCell ref="BA120:BB120"/>
    <mergeCell ref="AW121:AX121"/>
    <mergeCell ref="BA121:BB121"/>
    <mergeCell ref="AW122:AX122"/>
    <mergeCell ref="BA122:BB122"/>
    <mergeCell ref="AW123:AX123"/>
    <mergeCell ref="BA123:BB123"/>
    <mergeCell ref="AW124:AX124"/>
    <mergeCell ref="BA124:BB124"/>
    <mergeCell ref="AW125:AX125"/>
    <mergeCell ref="BA125:BB125"/>
    <mergeCell ref="AW126:AX126"/>
    <mergeCell ref="BA126:BB126"/>
    <mergeCell ref="AW127:AX127"/>
    <mergeCell ref="BA127:BB127"/>
    <mergeCell ref="AW128:AX128"/>
    <mergeCell ref="BA128:BB128"/>
    <mergeCell ref="AW129:AX129"/>
    <mergeCell ref="BA129:BB129"/>
    <mergeCell ref="AW130:AX130"/>
    <mergeCell ref="BA130:BB130"/>
    <mergeCell ref="AW131:AX131"/>
    <mergeCell ref="BA131:BB131"/>
    <mergeCell ref="AW132:AX132"/>
    <mergeCell ref="BA132:BB132"/>
    <mergeCell ref="AW133:AX133"/>
    <mergeCell ref="BA133:BB133"/>
    <mergeCell ref="AW134:AX134"/>
    <mergeCell ref="BA134:BB134"/>
    <mergeCell ref="AW135:AX135"/>
    <mergeCell ref="BA135:BB135"/>
    <mergeCell ref="AW136:AX136"/>
    <mergeCell ref="BA136:BB136"/>
    <mergeCell ref="AW137:AX137"/>
    <mergeCell ref="BA137:BB137"/>
    <mergeCell ref="AW138:AX138"/>
    <mergeCell ref="BA138:BB138"/>
    <mergeCell ref="AW139:AX139"/>
    <mergeCell ref="BA139:BB139"/>
    <mergeCell ref="AW140:AX140"/>
    <mergeCell ref="BA140:BB140"/>
    <mergeCell ref="AW141:AX141"/>
    <mergeCell ref="BA141:BB141"/>
    <mergeCell ref="BA184:BB184"/>
    <mergeCell ref="BN184:BO184"/>
    <mergeCell ref="AW186:AX186"/>
    <mergeCell ref="BA186:BB186"/>
    <mergeCell ref="BJ186:BK186"/>
    <mergeCell ref="BN186:BO186"/>
    <mergeCell ref="AW187:AX187"/>
    <mergeCell ref="BA187:BB187"/>
    <mergeCell ref="BJ187:BK187"/>
    <mergeCell ref="BN187:BO187"/>
    <mergeCell ref="AW188:AX188"/>
    <mergeCell ref="BA188:BB188"/>
    <mergeCell ref="BJ188:BK188"/>
    <mergeCell ref="BN188:BO188"/>
    <mergeCell ref="AW189:AX189"/>
    <mergeCell ref="BA189:BB189"/>
    <mergeCell ref="BJ189:BK189"/>
    <mergeCell ref="BN189:BO189"/>
    <mergeCell ref="AW190:AX190"/>
    <mergeCell ref="BA190:BB190"/>
    <mergeCell ref="BJ190:BK190"/>
    <mergeCell ref="BN190:BO190"/>
    <mergeCell ref="AW191:AX191"/>
    <mergeCell ref="BA191:BB191"/>
    <mergeCell ref="BJ191:BK191"/>
    <mergeCell ref="BN191:BO191"/>
    <mergeCell ref="AW192:AX192"/>
    <mergeCell ref="BA192:BB192"/>
    <mergeCell ref="BJ192:BK192"/>
    <mergeCell ref="BN192:BO192"/>
    <mergeCell ref="AW193:AX193"/>
    <mergeCell ref="BA193:BB193"/>
    <mergeCell ref="BJ193:BK193"/>
    <mergeCell ref="BN193:BO193"/>
    <mergeCell ref="AW194:AX194"/>
    <mergeCell ref="BA194:BB194"/>
    <mergeCell ref="BJ194:BK194"/>
    <mergeCell ref="BN194:BO194"/>
    <mergeCell ref="AW195:AX195"/>
    <mergeCell ref="BA195:BB195"/>
    <mergeCell ref="BJ195:BK195"/>
    <mergeCell ref="BN195:BO195"/>
    <mergeCell ref="AW196:AX196"/>
    <mergeCell ref="BA196:BB196"/>
    <mergeCell ref="BJ196:BK196"/>
    <mergeCell ref="BN196:BO196"/>
    <mergeCell ref="AW197:AX197"/>
    <mergeCell ref="BA197:BB197"/>
    <mergeCell ref="BJ197:BK197"/>
    <mergeCell ref="BN197:BO197"/>
    <mergeCell ref="AW198:AX198"/>
    <mergeCell ref="BA198:BB198"/>
    <mergeCell ref="BJ198:BK198"/>
    <mergeCell ref="BN198:BO198"/>
    <mergeCell ref="AW199:AX199"/>
    <mergeCell ref="BA199:BB199"/>
    <mergeCell ref="BJ199:BK199"/>
    <mergeCell ref="BN199:BO199"/>
    <mergeCell ref="AW200:AX200"/>
    <mergeCell ref="BA200:BB200"/>
    <mergeCell ref="BJ200:BK200"/>
    <mergeCell ref="BN200:BO200"/>
    <mergeCell ref="AW201:AX201"/>
    <mergeCell ref="BA201:BB201"/>
    <mergeCell ref="BJ201:BK201"/>
    <mergeCell ref="BN201:BO201"/>
    <mergeCell ref="AW202:AX202"/>
    <mergeCell ref="BA202:BB202"/>
    <mergeCell ref="BJ202:BK202"/>
    <mergeCell ref="BN202:BO202"/>
    <mergeCell ref="AW203:AX203"/>
    <mergeCell ref="BA203:BB203"/>
    <mergeCell ref="BJ203:BK203"/>
    <mergeCell ref="BN203:BO203"/>
    <mergeCell ref="AW204:AX204"/>
    <mergeCell ref="BA204:BB204"/>
    <mergeCell ref="BJ204:BK204"/>
    <mergeCell ref="BN204:BO204"/>
    <mergeCell ref="AW205:AX205"/>
    <mergeCell ref="BA205:BB205"/>
    <mergeCell ref="BJ205:BK205"/>
    <mergeCell ref="BN205:BO205"/>
    <mergeCell ref="AW206:AX206"/>
    <mergeCell ref="BA206:BB206"/>
    <mergeCell ref="BJ206:BK206"/>
    <mergeCell ref="BN206:BO206"/>
    <mergeCell ref="AW207:AX207"/>
    <mergeCell ref="BA207:BB207"/>
    <mergeCell ref="BJ207:BK207"/>
    <mergeCell ref="BN207:BO207"/>
    <mergeCell ref="AW208:AX208"/>
    <mergeCell ref="BA208:BB208"/>
    <mergeCell ref="BJ208:BK208"/>
    <mergeCell ref="BN208:BO208"/>
    <mergeCell ref="AW209:AX209"/>
    <mergeCell ref="BA209:BB209"/>
    <mergeCell ref="BJ209:BK209"/>
    <mergeCell ref="BN209:BO209"/>
    <mergeCell ref="AW210:AX210"/>
    <mergeCell ref="BA210:BB210"/>
    <mergeCell ref="BJ210:BK210"/>
    <mergeCell ref="BN210:BO210"/>
    <mergeCell ref="AW211:AX211"/>
    <mergeCell ref="BA211:BB211"/>
    <mergeCell ref="BJ211:BK211"/>
    <mergeCell ref="BN211:BO211"/>
    <mergeCell ref="AW212:AX212"/>
    <mergeCell ref="BA212:BB212"/>
    <mergeCell ref="BJ212:BK212"/>
    <mergeCell ref="BN212:BO212"/>
    <mergeCell ref="AW213:AX213"/>
    <mergeCell ref="BA213:BB213"/>
    <mergeCell ref="BJ213:BK213"/>
    <mergeCell ref="BN213:BO213"/>
    <mergeCell ref="AW214:AX214"/>
    <mergeCell ref="BA214:BB214"/>
    <mergeCell ref="BJ214:BK214"/>
    <mergeCell ref="BN214:BO214"/>
    <mergeCell ref="AW215:AX215"/>
    <mergeCell ref="BA215:BB215"/>
    <mergeCell ref="BJ215:BK215"/>
    <mergeCell ref="BN215:BO215"/>
    <mergeCell ref="BL218:BM218"/>
    <mergeCell ref="BN218:BO218"/>
    <mergeCell ref="AW219:AX219"/>
    <mergeCell ref="BA219:BB219"/>
    <mergeCell ref="BJ219:BK219"/>
    <mergeCell ref="BN219:BO219"/>
    <mergeCell ref="AW218:AX218"/>
    <mergeCell ref="AY218:AZ218"/>
    <mergeCell ref="BA218:BB218"/>
    <mergeCell ref="BJ218:BK218"/>
    <mergeCell ref="AW220:AX220"/>
    <mergeCell ref="BA220:BB220"/>
    <mergeCell ref="BJ220:BK220"/>
    <mergeCell ref="BN220:BO220"/>
    <mergeCell ref="AW221:AX221"/>
    <mergeCell ref="BA221:BB221"/>
    <mergeCell ref="BJ221:BK221"/>
    <mergeCell ref="BN221:BO221"/>
    <mergeCell ref="AW222:AX222"/>
    <mergeCell ref="BA222:BB222"/>
    <mergeCell ref="BJ222:BK222"/>
    <mergeCell ref="BN222:BO222"/>
    <mergeCell ref="BA248:BB248"/>
    <mergeCell ref="BN248:BO248"/>
    <mergeCell ref="BJ249:BK249"/>
    <mergeCell ref="AW250:AX250"/>
    <mergeCell ref="BA250:BB250"/>
    <mergeCell ref="BJ250:BK250"/>
    <mergeCell ref="AW251:AX251"/>
    <mergeCell ref="BA251:BB251"/>
    <mergeCell ref="BJ251:BK251"/>
    <mergeCell ref="AW252:AX252"/>
    <mergeCell ref="BA252:BB252"/>
    <mergeCell ref="BJ252:BK252"/>
    <mergeCell ref="AW253:AX253"/>
    <mergeCell ref="BA253:BB253"/>
    <mergeCell ref="BJ253:BK253"/>
    <mergeCell ref="AW254:AX254"/>
    <mergeCell ref="BA254:BB254"/>
    <mergeCell ref="BJ254:BK254"/>
    <mergeCell ref="AW255:AX255"/>
    <mergeCell ref="BA255:BB255"/>
    <mergeCell ref="BJ255:BK255"/>
    <mergeCell ref="AW256:AX256"/>
    <mergeCell ref="BA256:BB256"/>
    <mergeCell ref="BJ256:BK256"/>
    <mergeCell ref="BN256:BO256"/>
    <mergeCell ref="AW257:AX257"/>
    <mergeCell ref="BA257:BB257"/>
    <mergeCell ref="BJ257:BK257"/>
    <mergeCell ref="BN257:BO257"/>
    <mergeCell ref="AW258:AX258"/>
    <mergeCell ref="BA258:BB258"/>
    <mergeCell ref="BJ258:BK258"/>
    <mergeCell ref="BN258:BO258"/>
    <mergeCell ref="BN259:BO259"/>
    <mergeCell ref="AW260:AX260"/>
    <mergeCell ref="BA260:BB260"/>
    <mergeCell ref="BJ260:BK260"/>
    <mergeCell ref="BN260:BO260"/>
    <mergeCell ref="AW259:AX259"/>
    <mergeCell ref="BA259:BB259"/>
    <mergeCell ref="BJ259:BK259"/>
    <mergeCell ref="BL259:BM259"/>
    <mergeCell ref="AW261:AX261"/>
    <mergeCell ref="BA261:BB261"/>
    <mergeCell ref="BJ261:BK261"/>
    <mergeCell ref="BN261:BO261"/>
    <mergeCell ref="AW262:AX262"/>
    <mergeCell ref="BA262:BB262"/>
    <mergeCell ref="BJ262:BK262"/>
    <mergeCell ref="BN262:BO262"/>
    <mergeCell ref="AW263:AX263"/>
    <mergeCell ref="BA263:BB263"/>
    <mergeCell ref="BJ263:BK263"/>
    <mergeCell ref="BN263:BO263"/>
    <mergeCell ref="AW264:AX264"/>
    <mergeCell ref="BA264:BB264"/>
    <mergeCell ref="AW265:AX265"/>
    <mergeCell ref="BA265:BB265"/>
    <mergeCell ref="AW266:AX266"/>
    <mergeCell ref="BA266:BB266"/>
    <mergeCell ref="AW267:AX267"/>
    <mergeCell ref="BA267:BB267"/>
    <mergeCell ref="AW268:AX268"/>
    <mergeCell ref="BA268:BB268"/>
    <mergeCell ref="BJ268:BK268"/>
    <mergeCell ref="BN268:BO268"/>
    <mergeCell ref="AW269:AX269"/>
    <mergeCell ref="BA269:BB269"/>
    <mergeCell ref="BJ269:BK269"/>
    <mergeCell ref="BN269:BO269"/>
    <mergeCell ref="AW270:AX270"/>
    <mergeCell ref="BA270:BB270"/>
    <mergeCell ref="BJ270:BK270"/>
    <mergeCell ref="BN270:BO270"/>
    <mergeCell ref="AW271:AX271"/>
    <mergeCell ref="BA271:BB271"/>
    <mergeCell ref="BJ271:BK271"/>
    <mergeCell ref="BN271:BO271"/>
    <mergeCell ref="AW272:AX272"/>
    <mergeCell ref="BA272:BB272"/>
    <mergeCell ref="BJ272:BK272"/>
    <mergeCell ref="BN272:BO272"/>
    <mergeCell ref="AW273:AX273"/>
    <mergeCell ref="BA273:BB273"/>
    <mergeCell ref="BJ273:BK273"/>
    <mergeCell ref="BN273:BO273"/>
    <mergeCell ref="AW274:AX274"/>
    <mergeCell ref="BA274:BB274"/>
    <mergeCell ref="BJ274:BK274"/>
    <mergeCell ref="BN274:BO274"/>
    <mergeCell ref="AW275:AX275"/>
    <mergeCell ref="BA275:BB275"/>
    <mergeCell ref="BJ275:BK275"/>
    <mergeCell ref="BN275:BO275"/>
    <mergeCell ref="AW276:AX276"/>
    <mergeCell ref="BA276:BB276"/>
    <mergeCell ref="BJ276:BK276"/>
    <mergeCell ref="BN276:BO276"/>
    <mergeCell ref="AW277:AX277"/>
    <mergeCell ref="BA277:BB277"/>
    <mergeCell ref="BJ277:BK277"/>
    <mergeCell ref="BN277:BO277"/>
    <mergeCell ref="AW278:AX278"/>
    <mergeCell ref="BA278:BB278"/>
    <mergeCell ref="BJ278:BK278"/>
    <mergeCell ref="BN278:BO278"/>
    <mergeCell ref="AW279:AX279"/>
    <mergeCell ref="BA279:BB279"/>
    <mergeCell ref="BJ279:BK279"/>
    <mergeCell ref="BN279:BO279"/>
    <mergeCell ref="BA283:BB283"/>
    <mergeCell ref="AW284:AX284"/>
    <mergeCell ref="BA284:BB284"/>
    <mergeCell ref="AW285:AX285"/>
    <mergeCell ref="BA285:BB285"/>
    <mergeCell ref="AW286:AX286"/>
    <mergeCell ref="BA286:BB286"/>
    <mergeCell ref="AW287:AX287"/>
    <mergeCell ref="BA287:BB287"/>
    <mergeCell ref="AW288:AX288"/>
    <mergeCell ref="BA288:BB288"/>
    <mergeCell ref="AW289:AX289"/>
    <mergeCell ref="BA289:BB289"/>
    <mergeCell ref="AW290:AX290"/>
    <mergeCell ref="BA290:BB290"/>
    <mergeCell ref="AW291:AX291"/>
    <mergeCell ref="BA291:BB291"/>
    <mergeCell ref="AW294:AX294"/>
    <mergeCell ref="AY294:AZ294"/>
    <mergeCell ref="BA294:BB294"/>
    <mergeCell ref="AW295:AX295"/>
    <mergeCell ref="BA295:BB295"/>
    <mergeCell ref="AW296:AX296"/>
    <mergeCell ref="BA296:BB296"/>
    <mergeCell ref="AW297:AX297"/>
    <mergeCell ref="BA297:BB297"/>
    <mergeCell ref="AW298:AX298"/>
    <mergeCell ref="BA298:BB298"/>
    <mergeCell ref="BA314:BB314"/>
    <mergeCell ref="BJ314:BK314"/>
    <mergeCell ref="BL314:BM314"/>
    <mergeCell ref="BN314:BO314"/>
    <mergeCell ref="AW315:AX315"/>
    <mergeCell ref="BA315:BB315"/>
    <mergeCell ref="BJ315:BK315"/>
    <mergeCell ref="BN315:BO315"/>
    <mergeCell ref="AW316:AX316"/>
    <mergeCell ref="BA316:BB316"/>
    <mergeCell ref="BJ316:BK316"/>
    <mergeCell ref="BN316:BO316"/>
    <mergeCell ref="AW317:AX317"/>
    <mergeCell ref="BA317:BB317"/>
    <mergeCell ref="AW318:AX318"/>
    <mergeCell ref="BA318:BB318"/>
    <mergeCell ref="BJ318:BK318"/>
    <mergeCell ref="BN318:BO318"/>
    <mergeCell ref="AW319:AX319"/>
    <mergeCell ref="BA319:BB319"/>
    <mergeCell ref="BJ319:BK319"/>
    <mergeCell ref="BN319:BO319"/>
    <mergeCell ref="AW320:AX320"/>
    <mergeCell ref="BA320:BB320"/>
    <mergeCell ref="BJ320:BK320"/>
    <mergeCell ref="BN320:BO320"/>
    <mergeCell ref="AW321:AX321"/>
    <mergeCell ref="BA321:BB321"/>
    <mergeCell ref="BJ321:BK321"/>
    <mergeCell ref="BN321:BO321"/>
    <mergeCell ref="AW322:AX322"/>
    <mergeCell ref="BA322:BB322"/>
    <mergeCell ref="BJ322:BK322"/>
    <mergeCell ref="BN322:BO322"/>
    <mergeCell ref="AW323:AX323"/>
    <mergeCell ref="BA323:BB323"/>
    <mergeCell ref="BJ323:BK323"/>
    <mergeCell ref="BN323:BO323"/>
    <mergeCell ref="AW324:AX324"/>
    <mergeCell ref="BA324:BB324"/>
    <mergeCell ref="BJ324:BK324"/>
    <mergeCell ref="BN324:BO324"/>
    <mergeCell ref="AW325:AX325"/>
    <mergeCell ref="BA325:BB325"/>
    <mergeCell ref="BJ325:BK325"/>
    <mergeCell ref="BN325:BO325"/>
    <mergeCell ref="AW326:AX326"/>
    <mergeCell ref="BA326:BB326"/>
    <mergeCell ref="BJ326:BK326"/>
    <mergeCell ref="BN326:BO326"/>
    <mergeCell ref="AW327:AX327"/>
    <mergeCell ref="BA327:BB327"/>
    <mergeCell ref="BJ327:BK327"/>
    <mergeCell ref="BN327:BO327"/>
    <mergeCell ref="AW328:AX328"/>
    <mergeCell ref="BA328:BB328"/>
    <mergeCell ref="BJ328:BK328"/>
    <mergeCell ref="BN328:BO328"/>
    <mergeCell ref="AW329:AX329"/>
    <mergeCell ref="BA329:BB329"/>
    <mergeCell ref="BJ329:BK329"/>
    <mergeCell ref="BN329:BO329"/>
    <mergeCell ref="AW330:AX330"/>
    <mergeCell ref="BA330:BB330"/>
    <mergeCell ref="BJ330:BK330"/>
    <mergeCell ref="BN330:BO330"/>
    <mergeCell ref="AW331:AX331"/>
    <mergeCell ref="BA331:BB331"/>
    <mergeCell ref="BJ331:BK331"/>
    <mergeCell ref="BN331:BO331"/>
    <mergeCell ref="AW332:AX332"/>
    <mergeCell ref="BA332:BB332"/>
    <mergeCell ref="BJ332:BK332"/>
    <mergeCell ref="BN332:BO332"/>
    <mergeCell ref="AW333:AX333"/>
    <mergeCell ref="BA333:BB333"/>
    <mergeCell ref="BJ333:BK333"/>
    <mergeCell ref="BN333:BO333"/>
    <mergeCell ref="AW334:AX334"/>
    <mergeCell ref="BA334:BB334"/>
    <mergeCell ref="BJ334:BK334"/>
    <mergeCell ref="BN334:BO334"/>
    <mergeCell ref="AW335:AX335"/>
    <mergeCell ref="BA335:BB335"/>
    <mergeCell ref="BJ335:BK335"/>
    <mergeCell ref="BN335:BO335"/>
    <mergeCell ref="AW336:AX336"/>
    <mergeCell ref="BA336:BB336"/>
    <mergeCell ref="BJ336:BK336"/>
    <mergeCell ref="BN336:BO336"/>
    <mergeCell ref="AW337:AX337"/>
    <mergeCell ref="BA337:BB337"/>
    <mergeCell ref="BJ337:BK337"/>
    <mergeCell ref="BN337:BO337"/>
    <mergeCell ref="AW338:AX338"/>
    <mergeCell ref="BA338:BB338"/>
    <mergeCell ref="BJ338:BK338"/>
    <mergeCell ref="BN338:BO338"/>
    <mergeCell ref="AW339:AX339"/>
    <mergeCell ref="BA339:BB339"/>
    <mergeCell ref="BJ339:BK339"/>
    <mergeCell ref="BN339:BO339"/>
    <mergeCell ref="AW340:AX340"/>
    <mergeCell ref="BA340:BB340"/>
    <mergeCell ref="BJ340:BK340"/>
    <mergeCell ref="BN340:BO340"/>
    <mergeCell ref="AW341:AX341"/>
    <mergeCell ref="BA341:BB341"/>
    <mergeCell ref="BJ341:BK341"/>
    <mergeCell ref="BN341:BO341"/>
    <mergeCell ref="AW342:AX342"/>
    <mergeCell ref="BA342:BB342"/>
    <mergeCell ref="BJ342:BK342"/>
    <mergeCell ref="BN342:BO342"/>
    <mergeCell ref="AW343:AX343"/>
    <mergeCell ref="BA343:BB343"/>
    <mergeCell ref="BJ343:BK343"/>
    <mergeCell ref="BN343:BO343"/>
    <mergeCell ref="AW344:AX344"/>
    <mergeCell ref="BA344:BB344"/>
    <mergeCell ref="BJ344:BK344"/>
    <mergeCell ref="BN344:BO344"/>
    <mergeCell ref="BJ345:BK345"/>
    <mergeCell ref="BL345:BM345"/>
    <mergeCell ref="BN345:BO345"/>
    <mergeCell ref="BJ346:BK346"/>
    <mergeCell ref="BN346:BO346"/>
    <mergeCell ref="BJ347:BK347"/>
    <mergeCell ref="BN347:BO347"/>
    <mergeCell ref="BA348:BB348"/>
    <mergeCell ref="BJ348:BK348"/>
    <mergeCell ref="BN348:BO348"/>
    <mergeCell ref="BA349:BB349"/>
    <mergeCell ref="BA350:BB350"/>
    <mergeCell ref="BA351:BB351"/>
    <mergeCell ref="BA352:BB352"/>
    <mergeCell ref="BA353:BB353"/>
    <mergeCell ref="BA354:BB354"/>
    <mergeCell ref="BA355:BB355"/>
    <mergeCell ref="BA375:BB375"/>
    <mergeCell ref="BN376:BO376"/>
    <mergeCell ref="AW377:AX377"/>
    <mergeCell ref="BA377:BB377"/>
    <mergeCell ref="BJ377:BK377"/>
    <mergeCell ref="BN377:BO377"/>
    <mergeCell ref="AW376:AX376"/>
    <mergeCell ref="BA376:BB376"/>
    <mergeCell ref="BJ376:BK376"/>
    <mergeCell ref="AW378:AX378"/>
    <mergeCell ref="BA378:BB378"/>
    <mergeCell ref="BJ378:BK378"/>
    <mergeCell ref="BN378:BO378"/>
    <mergeCell ref="AW379:AX379"/>
    <mergeCell ref="BA379:BB379"/>
    <mergeCell ref="BJ379:BK379"/>
    <mergeCell ref="BN379:BO379"/>
    <mergeCell ref="AW380:AX380"/>
    <mergeCell ref="BA380:BB380"/>
    <mergeCell ref="AW382:AX382"/>
    <mergeCell ref="BA382:BB382"/>
    <mergeCell ref="AW381:AX381"/>
    <mergeCell ref="BA381:BB381"/>
    <mergeCell ref="BA400:BB400"/>
    <mergeCell ref="BN400:BO400"/>
    <mergeCell ref="AW401:AX401"/>
    <mergeCell ref="BA401:BB401"/>
    <mergeCell ref="BJ401:BK401"/>
    <mergeCell ref="BN401:BO401"/>
    <mergeCell ref="AW402:AX402"/>
    <mergeCell ref="BA402:BB402"/>
    <mergeCell ref="BJ402:BK402"/>
    <mergeCell ref="BN402:BO402"/>
    <mergeCell ref="AW403:AX403"/>
    <mergeCell ref="BA403:BB403"/>
    <mergeCell ref="AW404:AX404"/>
    <mergeCell ref="AW405:AX405"/>
    <mergeCell ref="AW406:AX406"/>
    <mergeCell ref="AW407:AX407"/>
    <mergeCell ref="AW408:AX408"/>
    <mergeCell ref="BA425:BB425"/>
    <mergeCell ref="BN425:BO425"/>
    <mergeCell ref="BJ426:BK426"/>
    <mergeCell ref="AW427:AX427"/>
    <mergeCell ref="BA427:BB427"/>
    <mergeCell ref="BJ427:BK427"/>
    <mergeCell ref="AW426:AX426"/>
    <mergeCell ref="BA426:BB426"/>
    <mergeCell ref="BN426:BO426"/>
    <mergeCell ref="AW428:AX428"/>
    <mergeCell ref="BA428:BB428"/>
    <mergeCell ref="BJ428:BK428"/>
    <mergeCell ref="AW429:AX429"/>
    <mergeCell ref="BA429:BB429"/>
    <mergeCell ref="BJ429:BK429"/>
    <mergeCell ref="AW430:AX430"/>
    <mergeCell ref="BA430:BB430"/>
    <mergeCell ref="BJ430:BK430"/>
    <mergeCell ref="AW431:AX431"/>
    <mergeCell ref="BA431:BB431"/>
    <mergeCell ref="BJ431:BK431"/>
    <mergeCell ref="AW432:AX432"/>
    <mergeCell ref="BA432:BB432"/>
    <mergeCell ref="BJ432:BK432"/>
    <mergeCell ref="BN432:BO432"/>
    <mergeCell ref="AW433:AX433"/>
    <mergeCell ref="BA433:BB433"/>
    <mergeCell ref="BJ433:BK433"/>
    <mergeCell ref="BN433:BO433"/>
    <mergeCell ref="AW434:AX434"/>
    <mergeCell ref="BA434:BB434"/>
    <mergeCell ref="BJ434:BK434"/>
    <mergeCell ref="BN434:BO434"/>
    <mergeCell ref="AW435:AX435"/>
    <mergeCell ref="BA435:BB435"/>
    <mergeCell ref="BJ435:BK435"/>
    <mergeCell ref="BN435:BO435"/>
    <mergeCell ref="AW436:AX436"/>
    <mergeCell ref="BA436:BB436"/>
    <mergeCell ref="BJ436:BK436"/>
    <mergeCell ref="BN436:BO436"/>
    <mergeCell ref="AW437:AX437"/>
    <mergeCell ref="BA437:BB437"/>
    <mergeCell ref="BJ437:BK437"/>
    <mergeCell ref="BN437:BO437"/>
    <mergeCell ref="AW438:AX438"/>
    <mergeCell ref="BA438:BB438"/>
    <mergeCell ref="BJ438:BK438"/>
    <mergeCell ref="BN438:BO438"/>
    <mergeCell ref="AW439:AX439"/>
    <mergeCell ref="BA439:BB439"/>
    <mergeCell ref="BJ439:BK439"/>
    <mergeCell ref="BN439:BO439"/>
    <mergeCell ref="AW440:AX440"/>
    <mergeCell ref="BA440:BB440"/>
    <mergeCell ref="BJ440:BK440"/>
    <mergeCell ref="BN440:BO440"/>
    <mergeCell ref="AW441:AX441"/>
    <mergeCell ref="BA441:BB441"/>
    <mergeCell ref="BJ441:BK441"/>
    <mergeCell ref="BN441:BO441"/>
    <mergeCell ref="AW442:AX442"/>
    <mergeCell ref="BA442:BB442"/>
    <mergeCell ref="BJ442:BK442"/>
    <mergeCell ref="BN442:BO442"/>
    <mergeCell ref="AW443:AX443"/>
    <mergeCell ref="BA443:BB443"/>
    <mergeCell ref="BJ443:BK443"/>
    <mergeCell ref="BN443:BO443"/>
    <mergeCell ref="AW444:AX444"/>
    <mergeCell ref="BA444:BB444"/>
    <mergeCell ref="AW445:AX445"/>
    <mergeCell ref="BA445:BB445"/>
    <mergeCell ref="BJ445:BK445"/>
    <mergeCell ref="BN445:BO445"/>
    <mergeCell ref="AW446:AX446"/>
    <mergeCell ref="BA446:BB446"/>
    <mergeCell ref="BJ446:BK446"/>
    <mergeCell ref="BN446:BO446"/>
    <mergeCell ref="AW447:AX447"/>
    <mergeCell ref="BA447:BB447"/>
    <mergeCell ref="BJ447:BK447"/>
    <mergeCell ref="BN447:BO447"/>
    <mergeCell ref="BN448:BO448"/>
    <mergeCell ref="AW449:AX449"/>
    <mergeCell ref="BA449:BB449"/>
    <mergeCell ref="BJ449:BK449"/>
    <mergeCell ref="BN449:BO449"/>
    <mergeCell ref="AW448:AX448"/>
    <mergeCell ref="BA448:BB448"/>
    <mergeCell ref="BJ448:BK448"/>
    <mergeCell ref="BL448:BM448"/>
    <mergeCell ref="AW450:AX450"/>
    <mergeCell ref="BA450:BB450"/>
    <mergeCell ref="BJ450:BK450"/>
    <mergeCell ref="BN450:BO450"/>
    <mergeCell ref="AW451:AX451"/>
    <mergeCell ref="BA451:BB451"/>
    <mergeCell ref="BJ451:BK451"/>
    <mergeCell ref="BN451:BO451"/>
    <mergeCell ref="AW452:AX452"/>
    <mergeCell ref="BA452:BB452"/>
    <mergeCell ref="BJ452:BK452"/>
    <mergeCell ref="BN452:BO452"/>
    <mergeCell ref="AW453:AX453"/>
    <mergeCell ref="BA453:BB453"/>
    <mergeCell ref="AW454:AX454"/>
    <mergeCell ref="BA454:BB454"/>
    <mergeCell ref="AW455:AX455"/>
    <mergeCell ref="BA455:BB455"/>
    <mergeCell ref="AW456:AX456"/>
    <mergeCell ref="BA456:BB456"/>
    <mergeCell ref="AW457:AX457"/>
    <mergeCell ref="BA457:BB457"/>
    <mergeCell ref="AW458:AX458"/>
    <mergeCell ref="AW459:AX459"/>
    <mergeCell ref="AW460:AX460"/>
    <mergeCell ref="AW461:AX461"/>
    <mergeCell ref="AW462:AX462"/>
    <mergeCell ref="AW463:AX463"/>
    <mergeCell ref="AW472:AX472"/>
    <mergeCell ref="AW64:AX64"/>
    <mergeCell ref="AW468:AX468"/>
    <mergeCell ref="AW469:AX469"/>
    <mergeCell ref="AW470:AX470"/>
    <mergeCell ref="AW471:AX471"/>
    <mergeCell ref="AW464:AX464"/>
    <mergeCell ref="AW465:AX465"/>
    <mergeCell ref="AW466:AX466"/>
    <mergeCell ref="AW467:AX467"/>
    <mergeCell ref="U219:V219"/>
    <mergeCell ref="U220:V220"/>
    <mergeCell ref="U221:V221"/>
    <mergeCell ref="U222:V222"/>
    <mergeCell ref="H219:I219"/>
    <mergeCell ref="H220:I220"/>
    <mergeCell ref="H221:I221"/>
    <mergeCell ref="H222:I2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&amp;C- &amp;P+2 -</oddFooter>
  </headerFooter>
  <rowBreaks count="3" manualBreakCount="3">
    <brk id="176" max="23" man="1"/>
    <brk id="246" max="23" man="1"/>
    <brk id="41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237"/>
  <sheetViews>
    <sheetView showZeros="0" workbookViewId="0" topLeftCell="A180">
      <selection activeCell="D210" sqref="D210"/>
    </sheetView>
  </sheetViews>
  <sheetFormatPr defaultColWidth="9.00390625" defaultRowHeight="13.5"/>
  <cols>
    <col min="1" max="1" width="3.375" style="2" customWidth="1"/>
    <col min="2" max="2" width="4.875" style="2" customWidth="1"/>
    <col min="3" max="3" width="0.37109375" style="2" customWidth="1"/>
    <col min="4" max="4" width="8.125" style="2" customWidth="1"/>
    <col min="5" max="5" width="1.625" style="2" customWidth="1"/>
    <col min="6" max="6" width="3.875" style="2" customWidth="1"/>
    <col min="7" max="7" width="4.875" style="2" customWidth="1"/>
    <col min="8" max="8" width="2.00390625" style="2" customWidth="1"/>
    <col min="9" max="9" width="2.625" style="2" customWidth="1"/>
    <col min="10" max="10" width="5.125" style="88" customWidth="1"/>
    <col min="11" max="11" width="5.25390625" style="88" customWidth="1"/>
    <col min="12" max="14" width="3.375" style="2" customWidth="1"/>
    <col min="15" max="15" width="4.875" style="2" customWidth="1"/>
    <col min="16" max="16" width="0.37109375" style="2" customWidth="1"/>
    <col min="17" max="17" width="8.125" style="2" customWidth="1"/>
    <col min="18" max="18" width="1.625" style="2" customWidth="1"/>
    <col min="19" max="19" width="3.875" style="2" customWidth="1"/>
    <col min="20" max="20" width="4.875" style="2" customWidth="1"/>
    <col min="21" max="21" width="2.00390625" style="2" customWidth="1"/>
    <col min="22" max="22" width="2.625" style="2" customWidth="1"/>
    <col min="23" max="23" width="5.125" style="3" customWidth="1"/>
    <col min="24" max="24" width="5.25390625" style="3" customWidth="1"/>
    <col min="30" max="39" width="1.25" style="0" customWidth="1"/>
    <col min="40" max="41" width="8.00390625" style="0" customWidth="1"/>
    <col min="44" max="44" width="3.375" style="2" customWidth="1"/>
    <col min="45" max="45" width="4.875" style="2" customWidth="1"/>
    <col min="46" max="46" width="0.37109375" style="2" customWidth="1"/>
    <col min="47" max="47" width="8.125" style="2" customWidth="1"/>
    <col min="48" max="48" width="1.625" style="2" customWidth="1"/>
    <col min="49" max="49" width="3.875" style="2" customWidth="1"/>
    <col min="50" max="50" width="4.875" style="2" customWidth="1"/>
    <col min="51" max="51" width="2.00390625" style="2" customWidth="1"/>
    <col min="52" max="52" width="2.625" style="2" customWidth="1"/>
    <col min="53" max="53" width="5.125" style="88" customWidth="1"/>
    <col min="54" max="54" width="5.25390625" style="88" customWidth="1"/>
    <col min="55" max="57" width="3.375" style="2" customWidth="1"/>
    <col min="58" max="58" width="4.875" style="2" customWidth="1"/>
    <col min="59" max="59" width="0.37109375" style="2" customWidth="1"/>
    <col min="60" max="60" width="8.125" style="2" customWidth="1"/>
    <col min="61" max="61" width="1.625" style="2" customWidth="1"/>
    <col min="62" max="62" width="3.875" style="2" customWidth="1"/>
    <col min="63" max="63" width="4.875" style="2" customWidth="1"/>
    <col min="64" max="64" width="2.00390625" style="2" customWidth="1"/>
    <col min="65" max="65" width="2.625" style="2" customWidth="1"/>
    <col min="66" max="66" width="5.125" style="3" customWidth="1"/>
    <col min="67" max="67" width="5.25390625" style="3" customWidth="1"/>
  </cols>
  <sheetData>
    <row r="1" spans="1:67" ht="18" hidden="1">
      <c r="A1" s="1" t="s">
        <v>0</v>
      </c>
      <c r="B1" s="1"/>
      <c r="C1" s="1"/>
      <c r="D1" s="1" t="s">
        <v>1</v>
      </c>
      <c r="E1" s="1"/>
      <c r="N1" s="2" t="s">
        <v>2</v>
      </c>
      <c r="Q1" s="4" t="s">
        <v>3</v>
      </c>
      <c r="T1" s="5">
        <v>38542</v>
      </c>
      <c r="U1" s="6"/>
      <c r="V1" s="7"/>
      <c r="W1" s="8" t="s">
        <v>4</v>
      </c>
      <c r="X1" s="7"/>
      <c r="Z1">
        <v>4</v>
      </c>
      <c r="AR1" s="1"/>
      <c r="AS1" s="1"/>
      <c r="AT1" s="1"/>
      <c r="AU1" s="1"/>
      <c r="AV1" s="1"/>
      <c r="BH1" s="4"/>
      <c r="BK1" s="5"/>
      <c r="BL1" s="6"/>
      <c r="BM1" s="7"/>
      <c r="BN1" s="8"/>
      <c r="BO1" s="7"/>
    </row>
    <row r="2" ht="13.5" hidden="1"/>
    <row r="3" spans="1:53" ht="13.5" hidden="1">
      <c r="A3" s="9" t="s">
        <v>5</v>
      </c>
      <c r="B3" s="9"/>
      <c r="C3" s="9"/>
      <c r="D3" s="9"/>
      <c r="E3" s="9"/>
      <c r="F3" s="9"/>
      <c r="G3" s="9"/>
      <c r="H3" s="9"/>
      <c r="I3" s="9"/>
      <c r="J3" s="89"/>
      <c r="AR3" s="9"/>
      <c r="AS3" s="9"/>
      <c r="AT3" s="9"/>
      <c r="AU3" s="9"/>
      <c r="AV3" s="9"/>
      <c r="AW3" s="9"/>
      <c r="AX3" s="9"/>
      <c r="AY3" s="9"/>
      <c r="AZ3" s="9"/>
      <c r="BA3" s="89"/>
    </row>
    <row r="4" spans="1:53" ht="13.5" hidden="1">
      <c r="A4" s="9" t="s">
        <v>6</v>
      </c>
      <c r="B4" s="9"/>
      <c r="C4" s="9"/>
      <c r="D4" s="9"/>
      <c r="E4" s="9" t="s">
        <v>7</v>
      </c>
      <c r="F4" s="9"/>
      <c r="G4" s="9"/>
      <c r="H4" s="9"/>
      <c r="I4" s="9"/>
      <c r="J4" s="89"/>
      <c r="AR4" s="9"/>
      <c r="AS4" s="9"/>
      <c r="AT4" s="9"/>
      <c r="AU4" s="9"/>
      <c r="AV4" s="9"/>
      <c r="AW4" s="9"/>
      <c r="AX4" s="9"/>
      <c r="AY4" s="9"/>
      <c r="AZ4" s="9"/>
      <c r="BA4" s="89"/>
    </row>
    <row r="5" ht="13.5" hidden="1"/>
    <row r="6" spans="1:44" ht="13.5" hidden="1">
      <c r="A6" s="9" t="s">
        <v>3</v>
      </c>
      <c r="AR6" s="9"/>
    </row>
    <row r="7" spans="2:67" ht="13.5" hidden="1">
      <c r="B7" s="9"/>
      <c r="C7" s="9"/>
      <c r="I7" s="11"/>
      <c r="J7" s="90"/>
      <c r="K7" s="90"/>
      <c r="N7" s="12"/>
      <c r="O7" s="13"/>
      <c r="P7" s="13"/>
      <c r="Q7" s="12"/>
      <c r="R7" s="12"/>
      <c r="S7" s="12"/>
      <c r="T7" s="12"/>
      <c r="U7" s="12"/>
      <c r="V7" s="13"/>
      <c r="W7" s="14"/>
      <c r="X7" s="14"/>
      <c r="AS7" s="9"/>
      <c r="AT7" s="9"/>
      <c r="AZ7" s="11"/>
      <c r="BA7" s="90"/>
      <c r="BB7" s="90"/>
      <c r="BE7" s="12"/>
      <c r="BF7" s="13"/>
      <c r="BG7" s="13"/>
      <c r="BH7" s="12"/>
      <c r="BI7" s="12"/>
      <c r="BJ7" s="12"/>
      <c r="BK7" s="12"/>
      <c r="BL7" s="12"/>
      <c r="BM7" s="13"/>
      <c r="BN7" s="14"/>
      <c r="BO7" s="14"/>
    </row>
    <row r="8" spans="1:67" ht="13.5" hidden="1">
      <c r="A8" s="15" t="s">
        <v>8</v>
      </c>
      <c r="B8" s="10" t="s">
        <v>9</v>
      </c>
      <c r="C8" s="10"/>
      <c r="D8" s="15" t="s">
        <v>10</v>
      </c>
      <c r="E8" s="15"/>
      <c r="F8" s="10" t="s">
        <v>11</v>
      </c>
      <c r="G8" s="10"/>
      <c r="H8" s="10"/>
      <c r="I8" s="10" t="s">
        <v>12</v>
      </c>
      <c r="J8" s="155" t="s">
        <v>13</v>
      </c>
      <c r="K8" s="155"/>
      <c r="L8" s="3"/>
      <c r="M8" s="3"/>
      <c r="N8" s="17"/>
      <c r="O8" s="14"/>
      <c r="P8" s="14"/>
      <c r="Q8" s="17"/>
      <c r="R8" s="17"/>
      <c r="S8" s="14"/>
      <c r="T8" s="14"/>
      <c r="U8" s="14"/>
      <c r="V8" s="14"/>
      <c r="W8" s="17"/>
      <c r="X8" s="17"/>
      <c r="AR8" s="15"/>
      <c r="AS8" s="10"/>
      <c r="AT8" s="10"/>
      <c r="AU8" s="15"/>
      <c r="AV8" s="15"/>
      <c r="AW8" s="10"/>
      <c r="AX8" s="10"/>
      <c r="AY8" s="10"/>
      <c r="AZ8" s="10"/>
      <c r="BA8" s="155"/>
      <c r="BB8" s="155"/>
      <c r="BC8" s="3"/>
      <c r="BD8" s="3"/>
      <c r="BE8" s="17"/>
      <c r="BF8" s="14"/>
      <c r="BG8" s="14"/>
      <c r="BH8" s="17"/>
      <c r="BI8" s="17"/>
      <c r="BJ8" s="14"/>
      <c r="BK8" s="14"/>
      <c r="BL8" s="14"/>
      <c r="BM8" s="14"/>
      <c r="BN8" s="17"/>
      <c r="BO8" s="17"/>
    </row>
    <row r="9" spans="1:67" ht="13.5" customHeight="1" hidden="1">
      <c r="A9" s="2">
        <v>1</v>
      </c>
      <c r="B9" s="2">
        <v>3336</v>
      </c>
      <c r="D9" s="18" t="s">
        <v>14</v>
      </c>
      <c r="E9" s="19"/>
      <c r="F9" s="124" t="s">
        <v>15</v>
      </c>
      <c r="G9" s="125"/>
      <c r="I9" s="21">
        <v>1</v>
      </c>
      <c r="J9" s="154" t="s">
        <v>16</v>
      </c>
      <c r="K9" s="154"/>
      <c r="L9" s="22"/>
      <c r="N9" s="12"/>
      <c r="O9" s="12"/>
      <c r="P9" s="12"/>
      <c r="Q9" s="23"/>
      <c r="R9" s="24"/>
      <c r="S9" s="143" t="s">
        <v>17</v>
      </c>
      <c r="T9" s="143"/>
      <c r="U9" s="170" t="s">
        <v>9</v>
      </c>
      <c r="V9" s="170"/>
      <c r="W9" s="175" t="s">
        <v>18</v>
      </c>
      <c r="X9" s="175"/>
      <c r="AU9" s="18"/>
      <c r="AV9" s="19"/>
      <c r="AW9" s="124"/>
      <c r="AX9" s="125"/>
      <c r="AZ9" s="21"/>
      <c r="BA9" s="154"/>
      <c r="BB9" s="154"/>
      <c r="BC9" s="22"/>
      <c r="BE9" s="12"/>
      <c r="BF9" s="12"/>
      <c r="BG9" s="12"/>
      <c r="BH9" s="23"/>
      <c r="BI9" s="24"/>
      <c r="BJ9" s="143"/>
      <c r="BK9" s="143"/>
      <c r="BL9" s="170"/>
      <c r="BM9" s="170"/>
      <c r="BN9" s="175"/>
      <c r="BO9" s="175"/>
    </row>
    <row r="10" spans="1:67" ht="13.5" customHeight="1" hidden="1">
      <c r="A10" s="2">
        <v>2</v>
      </c>
      <c r="B10" s="2">
        <v>7650</v>
      </c>
      <c r="D10" s="18" t="s">
        <v>19</v>
      </c>
      <c r="E10" s="19"/>
      <c r="F10" s="124" t="s">
        <v>20</v>
      </c>
      <c r="G10" s="125"/>
      <c r="I10" s="21">
        <v>2</v>
      </c>
      <c r="J10" s="154" t="s">
        <v>16</v>
      </c>
      <c r="K10" s="154"/>
      <c r="N10" s="12"/>
      <c r="O10" s="12"/>
      <c r="P10" s="12"/>
      <c r="Q10" s="23"/>
      <c r="R10" s="24"/>
      <c r="S10" s="143" t="s">
        <v>21</v>
      </c>
      <c r="T10" s="143"/>
      <c r="U10" s="25"/>
      <c r="V10" s="26"/>
      <c r="W10" s="175" t="s">
        <v>22</v>
      </c>
      <c r="X10" s="175"/>
      <c r="AU10" s="18"/>
      <c r="AV10" s="19"/>
      <c r="AW10" s="124"/>
      <c r="AX10" s="125"/>
      <c r="AZ10" s="21"/>
      <c r="BA10" s="154"/>
      <c r="BB10" s="154"/>
      <c r="BE10" s="12"/>
      <c r="BF10" s="12"/>
      <c r="BG10" s="12"/>
      <c r="BH10" s="23"/>
      <c r="BI10" s="24"/>
      <c r="BJ10" s="143"/>
      <c r="BK10" s="143"/>
      <c r="BL10" s="25"/>
      <c r="BM10" s="26"/>
      <c r="BN10" s="175"/>
      <c r="BO10" s="175"/>
    </row>
    <row r="11" spans="1:67" ht="13.5" customHeight="1" hidden="1">
      <c r="A11" s="2">
        <v>3</v>
      </c>
      <c r="B11" s="2">
        <v>7656</v>
      </c>
      <c r="D11" s="18" t="s">
        <v>23</v>
      </c>
      <c r="E11" s="19"/>
      <c r="F11" s="124" t="s">
        <v>20</v>
      </c>
      <c r="G11" s="125"/>
      <c r="I11" s="21">
        <v>3</v>
      </c>
      <c r="J11" s="154" t="s">
        <v>16</v>
      </c>
      <c r="K11" s="154"/>
      <c r="N11" s="12"/>
      <c r="O11" s="12"/>
      <c r="P11" s="12"/>
      <c r="Q11" s="23"/>
      <c r="R11" s="24"/>
      <c r="S11" s="143" t="s">
        <v>24</v>
      </c>
      <c r="T11" s="143"/>
      <c r="U11" s="27"/>
      <c r="V11" s="28"/>
      <c r="W11" s="175" t="s">
        <v>22</v>
      </c>
      <c r="X11" s="175"/>
      <c r="AU11" s="18"/>
      <c r="AV11" s="19"/>
      <c r="AW11" s="124"/>
      <c r="AX11" s="125"/>
      <c r="AZ11" s="21"/>
      <c r="BA11" s="154"/>
      <c r="BB11" s="154"/>
      <c r="BE11" s="12"/>
      <c r="BF11" s="12"/>
      <c r="BG11" s="12"/>
      <c r="BH11" s="23"/>
      <c r="BI11" s="24"/>
      <c r="BJ11" s="143"/>
      <c r="BK11" s="143"/>
      <c r="BL11" s="27"/>
      <c r="BM11" s="28"/>
      <c r="BN11" s="175"/>
      <c r="BO11" s="175"/>
    </row>
    <row r="12" spans="1:67" ht="13.5" customHeight="1" hidden="1">
      <c r="A12" s="2">
        <v>4</v>
      </c>
      <c r="B12" s="2">
        <v>7640</v>
      </c>
      <c r="D12" s="18" t="s">
        <v>25</v>
      </c>
      <c r="E12" s="19"/>
      <c r="F12" s="124" t="s">
        <v>20</v>
      </c>
      <c r="G12" s="125"/>
      <c r="I12" s="21">
        <v>4</v>
      </c>
      <c r="J12" s="154" t="s">
        <v>16</v>
      </c>
      <c r="K12" s="154"/>
      <c r="N12" s="12"/>
      <c r="O12" s="12"/>
      <c r="P12" s="12"/>
      <c r="Q12" s="23"/>
      <c r="R12" s="24"/>
      <c r="S12" s="156" t="s">
        <v>26</v>
      </c>
      <c r="T12" s="156"/>
      <c r="U12" s="27"/>
      <c r="V12" s="29"/>
      <c r="W12" s="175" t="s">
        <v>22</v>
      </c>
      <c r="X12" s="175"/>
      <c r="AU12" s="18"/>
      <c r="AV12" s="19"/>
      <c r="AW12" s="124"/>
      <c r="AX12" s="125"/>
      <c r="AZ12" s="21"/>
      <c r="BA12" s="154"/>
      <c r="BB12" s="154"/>
      <c r="BE12" s="12"/>
      <c r="BF12" s="12"/>
      <c r="BG12" s="12"/>
      <c r="BH12" s="23"/>
      <c r="BI12" s="24"/>
      <c r="BJ12" s="156"/>
      <c r="BK12" s="156"/>
      <c r="BL12" s="27"/>
      <c r="BM12" s="29"/>
      <c r="BN12" s="175"/>
      <c r="BO12" s="175"/>
    </row>
    <row r="13" spans="1:67" ht="13.5" customHeight="1" hidden="1">
      <c r="A13" s="2">
        <v>5</v>
      </c>
      <c r="B13" s="2">
        <v>4758</v>
      </c>
      <c r="D13" s="18" t="s">
        <v>27</v>
      </c>
      <c r="E13" s="19"/>
      <c r="F13" s="124" t="s">
        <v>28</v>
      </c>
      <c r="G13" s="125"/>
      <c r="I13" s="21">
        <v>5</v>
      </c>
      <c r="J13" s="154" t="s">
        <v>16</v>
      </c>
      <c r="K13" s="154"/>
      <c r="N13" s="12"/>
      <c r="O13" s="12"/>
      <c r="P13" s="12"/>
      <c r="Q13" s="23"/>
      <c r="R13" s="24"/>
      <c r="S13" s="24"/>
      <c r="T13" s="24"/>
      <c r="U13" s="12"/>
      <c r="V13" s="12"/>
      <c r="W13" s="30"/>
      <c r="X13" s="30"/>
      <c r="AU13" s="18"/>
      <c r="AV13" s="19"/>
      <c r="AW13" s="124"/>
      <c r="AX13" s="125"/>
      <c r="AZ13" s="21"/>
      <c r="BA13" s="154"/>
      <c r="BB13" s="154"/>
      <c r="BE13" s="12"/>
      <c r="BF13" s="12"/>
      <c r="BG13" s="12"/>
      <c r="BH13" s="23"/>
      <c r="BI13" s="24"/>
      <c r="BJ13" s="24"/>
      <c r="BK13" s="24"/>
      <c r="BL13" s="12"/>
      <c r="BM13" s="12"/>
      <c r="BN13" s="30"/>
      <c r="BO13" s="30"/>
    </row>
    <row r="14" spans="1:67" ht="13.5" customHeight="1" hidden="1">
      <c r="A14" s="2">
        <v>6</v>
      </c>
      <c r="D14" s="18" t="s">
        <v>29</v>
      </c>
      <c r="E14" s="19"/>
      <c r="F14" s="124" t="s">
        <v>29</v>
      </c>
      <c r="G14" s="125"/>
      <c r="I14" s="21">
        <v>6</v>
      </c>
      <c r="J14" s="154" t="s">
        <v>16</v>
      </c>
      <c r="K14" s="154"/>
      <c r="N14" s="12"/>
      <c r="O14" s="12"/>
      <c r="P14" s="12"/>
      <c r="Q14" s="23"/>
      <c r="R14" s="24"/>
      <c r="S14" s="24"/>
      <c r="T14" s="24"/>
      <c r="U14" s="12"/>
      <c r="V14" s="12"/>
      <c r="W14" s="30"/>
      <c r="X14" s="30"/>
      <c r="AU14" s="18"/>
      <c r="AV14" s="19"/>
      <c r="AW14" s="124"/>
      <c r="AX14" s="125"/>
      <c r="AZ14" s="21"/>
      <c r="BA14" s="154"/>
      <c r="BB14" s="154"/>
      <c r="BE14" s="12"/>
      <c r="BF14" s="12"/>
      <c r="BG14" s="12"/>
      <c r="BH14" s="23"/>
      <c r="BI14" s="24"/>
      <c r="BJ14" s="24"/>
      <c r="BK14" s="24"/>
      <c r="BL14" s="12"/>
      <c r="BM14" s="12"/>
      <c r="BN14" s="30"/>
      <c r="BO14" s="30"/>
    </row>
    <row r="15" spans="1:67" ht="15" customHeight="1" hidden="1">
      <c r="A15" s="2">
        <v>7</v>
      </c>
      <c r="D15" s="18" t="s">
        <v>29</v>
      </c>
      <c r="E15" s="19"/>
      <c r="F15" s="124" t="s">
        <v>29</v>
      </c>
      <c r="G15" s="125"/>
      <c r="I15" s="21">
        <v>7</v>
      </c>
      <c r="J15" s="154" t="s">
        <v>16</v>
      </c>
      <c r="K15" s="154"/>
      <c r="N15" s="12"/>
      <c r="O15" s="12"/>
      <c r="P15" s="12"/>
      <c r="Q15" s="23"/>
      <c r="R15" s="24"/>
      <c r="S15" s="24"/>
      <c r="T15" s="24"/>
      <c r="U15" s="12"/>
      <c r="V15" s="12"/>
      <c r="W15" s="30"/>
      <c r="X15" s="30"/>
      <c r="AU15" s="18"/>
      <c r="AV15" s="19"/>
      <c r="AW15" s="124"/>
      <c r="AX15" s="125"/>
      <c r="AZ15" s="21"/>
      <c r="BA15" s="154"/>
      <c r="BB15" s="154"/>
      <c r="BE15" s="12"/>
      <c r="BF15" s="12"/>
      <c r="BG15" s="12"/>
      <c r="BH15" s="23"/>
      <c r="BI15" s="24"/>
      <c r="BJ15" s="24"/>
      <c r="BK15" s="24"/>
      <c r="BL15" s="12"/>
      <c r="BM15" s="12"/>
      <c r="BN15" s="30"/>
      <c r="BO15" s="30"/>
    </row>
    <row r="16" spans="1:67" ht="13.5" hidden="1">
      <c r="A16" s="22"/>
      <c r="B16" s="22"/>
      <c r="C16" s="22"/>
      <c r="D16" s="18"/>
      <c r="E16" s="19"/>
      <c r="F16" s="19"/>
      <c r="G16" s="19"/>
      <c r="I16" s="22"/>
      <c r="J16" s="91"/>
      <c r="K16" s="91"/>
      <c r="L16" s="22"/>
      <c r="M16" s="22"/>
      <c r="N16" s="22"/>
      <c r="O16" s="22"/>
      <c r="P16" s="22"/>
      <c r="Q16" s="18"/>
      <c r="R16" s="19"/>
      <c r="S16" s="19"/>
      <c r="T16" s="19"/>
      <c r="V16" s="22"/>
      <c r="W16" s="30"/>
      <c r="X16" s="30"/>
      <c r="AR16" s="22"/>
      <c r="AS16" s="22"/>
      <c r="AT16" s="22"/>
      <c r="AU16" s="18"/>
      <c r="AV16" s="19"/>
      <c r="AW16" s="19"/>
      <c r="AX16" s="19"/>
      <c r="AZ16" s="22"/>
      <c r="BA16" s="91"/>
      <c r="BB16" s="91"/>
      <c r="BC16" s="22"/>
      <c r="BD16" s="22"/>
      <c r="BE16" s="22"/>
      <c r="BF16" s="22"/>
      <c r="BG16" s="22"/>
      <c r="BH16" s="18"/>
      <c r="BI16" s="19"/>
      <c r="BJ16" s="19"/>
      <c r="BK16" s="19"/>
      <c r="BM16" s="22"/>
      <c r="BN16" s="30"/>
      <c r="BO16" s="30"/>
    </row>
    <row r="17" spans="1:67" ht="13.5" hidden="1">
      <c r="A17" s="22"/>
      <c r="B17" s="22"/>
      <c r="C17" s="22"/>
      <c r="D17" s="18"/>
      <c r="E17" s="19"/>
      <c r="F17" s="19"/>
      <c r="G17" s="19"/>
      <c r="I17" s="22"/>
      <c r="J17" s="91"/>
      <c r="K17" s="91"/>
      <c r="L17" s="22"/>
      <c r="M17" s="22"/>
      <c r="N17" s="22"/>
      <c r="O17" s="22"/>
      <c r="P17" s="22"/>
      <c r="Q17" s="18"/>
      <c r="R17" s="19"/>
      <c r="S17" s="19"/>
      <c r="T17" s="19"/>
      <c r="V17" s="22"/>
      <c r="W17" s="30"/>
      <c r="X17" s="30"/>
      <c r="AR17" s="22"/>
      <c r="AS17" s="22"/>
      <c r="AT17" s="22"/>
      <c r="AU17" s="18"/>
      <c r="AV17" s="19"/>
      <c r="AW17" s="19"/>
      <c r="AX17" s="19"/>
      <c r="AZ17" s="22"/>
      <c r="BA17" s="91"/>
      <c r="BB17" s="91"/>
      <c r="BC17" s="22"/>
      <c r="BD17" s="22"/>
      <c r="BE17" s="22"/>
      <c r="BF17" s="22"/>
      <c r="BG17" s="22"/>
      <c r="BH17" s="18"/>
      <c r="BI17" s="19"/>
      <c r="BJ17" s="19"/>
      <c r="BK17" s="19"/>
      <c r="BM17" s="22"/>
      <c r="BN17" s="30"/>
      <c r="BO17" s="30"/>
    </row>
    <row r="18" spans="1:67" ht="13.5" hidden="1">
      <c r="A18" s="22"/>
      <c r="B18" s="22"/>
      <c r="C18" s="22"/>
      <c r="D18" s="18"/>
      <c r="E18" s="19"/>
      <c r="F18" s="19"/>
      <c r="G18" s="19"/>
      <c r="I18" s="22"/>
      <c r="J18" s="91"/>
      <c r="K18" s="91"/>
      <c r="L18" s="22"/>
      <c r="M18" s="22"/>
      <c r="N18" s="22"/>
      <c r="O18" s="22"/>
      <c r="P18" s="22"/>
      <c r="Q18" s="18"/>
      <c r="R18" s="19"/>
      <c r="S18" s="19"/>
      <c r="T18" s="19"/>
      <c r="V18" s="22"/>
      <c r="W18" s="30"/>
      <c r="X18" s="30"/>
      <c r="AR18" s="22"/>
      <c r="AS18" s="22"/>
      <c r="AT18" s="22"/>
      <c r="AU18" s="18"/>
      <c r="AV18" s="19"/>
      <c r="AW18" s="19"/>
      <c r="AX18" s="19"/>
      <c r="AZ18" s="22"/>
      <c r="BA18" s="91"/>
      <c r="BB18" s="91"/>
      <c r="BC18" s="22"/>
      <c r="BD18" s="22"/>
      <c r="BE18" s="22"/>
      <c r="BF18" s="22"/>
      <c r="BG18" s="22"/>
      <c r="BH18" s="18"/>
      <c r="BI18" s="19"/>
      <c r="BJ18" s="19"/>
      <c r="BK18" s="19"/>
      <c r="BM18" s="22"/>
      <c r="BN18" s="30"/>
      <c r="BO18" s="30"/>
    </row>
    <row r="19" spans="1:67" ht="13.5" hidden="1">
      <c r="A19" s="22"/>
      <c r="B19" s="22"/>
      <c r="C19" s="22"/>
      <c r="D19" s="18"/>
      <c r="E19" s="19"/>
      <c r="F19" s="19"/>
      <c r="G19" s="19"/>
      <c r="I19" s="22"/>
      <c r="J19" s="91"/>
      <c r="K19" s="91"/>
      <c r="L19" s="22"/>
      <c r="M19" s="22"/>
      <c r="N19" s="22"/>
      <c r="O19" s="22"/>
      <c r="P19" s="22"/>
      <c r="Q19" s="18"/>
      <c r="R19" s="19"/>
      <c r="S19" s="19"/>
      <c r="T19" s="19"/>
      <c r="V19" s="22"/>
      <c r="W19" s="30"/>
      <c r="X19" s="30"/>
      <c r="AR19" s="22"/>
      <c r="AS19" s="22"/>
      <c r="AT19" s="22"/>
      <c r="AU19" s="18"/>
      <c r="AV19" s="19"/>
      <c r="AW19" s="19"/>
      <c r="AX19" s="19"/>
      <c r="AZ19" s="22"/>
      <c r="BA19" s="91"/>
      <c r="BB19" s="91"/>
      <c r="BC19" s="22"/>
      <c r="BD19" s="22"/>
      <c r="BE19" s="22"/>
      <c r="BF19" s="22"/>
      <c r="BG19" s="22"/>
      <c r="BH19" s="18"/>
      <c r="BI19" s="19"/>
      <c r="BJ19" s="19"/>
      <c r="BK19" s="19"/>
      <c r="BM19" s="22"/>
      <c r="BN19" s="30"/>
      <c r="BO19" s="30"/>
    </row>
    <row r="20" spans="1:67" ht="13.5" hidden="1">
      <c r="A20" s="22"/>
      <c r="B20" s="22"/>
      <c r="C20" s="22"/>
      <c r="D20" s="18"/>
      <c r="E20" s="19"/>
      <c r="F20" s="19"/>
      <c r="G20" s="19"/>
      <c r="I20" s="22"/>
      <c r="J20" s="91"/>
      <c r="K20" s="91"/>
      <c r="L20" s="22"/>
      <c r="M20" s="22"/>
      <c r="N20" s="22"/>
      <c r="O20" s="22"/>
      <c r="P20" s="22"/>
      <c r="Q20" s="18"/>
      <c r="R20" s="19"/>
      <c r="S20" s="19"/>
      <c r="T20" s="19"/>
      <c r="V20" s="22"/>
      <c r="W20" s="30"/>
      <c r="X20" s="30"/>
      <c r="AR20" s="22"/>
      <c r="AS20" s="22"/>
      <c r="AT20" s="22"/>
      <c r="AU20" s="18"/>
      <c r="AV20" s="19"/>
      <c r="AW20" s="19"/>
      <c r="AX20" s="19"/>
      <c r="AZ20" s="22"/>
      <c r="BA20" s="91"/>
      <c r="BB20" s="91"/>
      <c r="BC20" s="22"/>
      <c r="BD20" s="22"/>
      <c r="BE20" s="22"/>
      <c r="BF20" s="22"/>
      <c r="BG20" s="22"/>
      <c r="BH20" s="18"/>
      <c r="BI20" s="19"/>
      <c r="BJ20" s="19"/>
      <c r="BK20" s="19"/>
      <c r="BM20" s="22"/>
      <c r="BN20" s="30"/>
      <c r="BO20" s="30"/>
    </row>
    <row r="21" spans="1:67" ht="13.5" hidden="1">
      <c r="A21" s="22"/>
      <c r="B21" s="22"/>
      <c r="C21" s="22"/>
      <c r="D21" s="18"/>
      <c r="E21" s="19"/>
      <c r="F21" s="19"/>
      <c r="G21" s="19"/>
      <c r="I21" s="22"/>
      <c r="J21" s="91"/>
      <c r="K21" s="91"/>
      <c r="L21" s="22"/>
      <c r="M21" s="22"/>
      <c r="N21" s="22"/>
      <c r="O21" s="22"/>
      <c r="P21" s="22"/>
      <c r="Q21" s="18"/>
      <c r="R21" s="19"/>
      <c r="S21" s="19"/>
      <c r="T21" s="19"/>
      <c r="V21" s="22"/>
      <c r="W21" s="30"/>
      <c r="X21" s="30"/>
      <c r="AR21" s="22"/>
      <c r="AS21" s="22"/>
      <c r="AT21" s="22"/>
      <c r="AU21" s="18"/>
      <c r="AV21" s="19"/>
      <c r="AW21" s="19"/>
      <c r="AX21" s="19"/>
      <c r="AZ21" s="22"/>
      <c r="BA21" s="91"/>
      <c r="BB21" s="91"/>
      <c r="BC21" s="22"/>
      <c r="BD21" s="22"/>
      <c r="BE21" s="22"/>
      <c r="BF21" s="22"/>
      <c r="BG21" s="22"/>
      <c r="BH21" s="18"/>
      <c r="BI21" s="19"/>
      <c r="BJ21" s="19"/>
      <c r="BK21" s="19"/>
      <c r="BM21" s="22"/>
      <c r="BN21" s="30"/>
      <c r="BO21" s="30"/>
    </row>
    <row r="22" spans="1:67" ht="18" hidden="1">
      <c r="A22" s="1" t="s">
        <v>0</v>
      </c>
      <c r="B22" s="1"/>
      <c r="C22" s="1"/>
      <c r="D22" s="1" t="s">
        <v>30</v>
      </c>
      <c r="E22" s="1"/>
      <c r="N22" s="2" t="s">
        <v>2</v>
      </c>
      <c r="S22" s="4" t="s">
        <v>3</v>
      </c>
      <c r="T22" s="5">
        <v>38542</v>
      </c>
      <c r="U22" s="6"/>
      <c r="V22" s="7"/>
      <c r="W22" s="8" t="s">
        <v>31</v>
      </c>
      <c r="X22" s="7"/>
      <c r="Z22">
        <v>9</v>
      </c>
      <c r="AR22" s="1"/>
      <c r="AS22" s="1"/>
      <c r="AT22" s="1"/>
      <c r="AU22" s="1"/>
      <c r="AV22" s="1"/>
      <c r="BJ22" s="4"/>
      <c r="BK22" s="5"/>
      <c r="BL22" s="6"/>
      <c r="BM22" s="7"/>
      <c r="BN22" s="8"/>
      <c r="BO22" s="7"/>
    </row>
    <row r="23" ht="13.5" hidden="1"/>
    <row r="24" spans="1:53" ht="13.5" hidden="1">
      <c r="A24" s="9" t="s">
        <v>32</v>
      </c>
      <c r="B24" s="9"/>
      <c r="C24" s="9"/>
      <c r="D24" s="9"/>
      <c r="E24" s="9"/>
      <c r="F24" s="9"/>
      <c r="G24" s="9"/>
      <c r="H24" s="9"/>
      <c r="I24" s="9"/>
      <c r="J24" s="89"/>
      <c r="AR24" s="9"/>
      <c r="AS24" s="9"/>
      <c r="AT24" s="9"/>
      <c r="AU24" s="9"/>
      <c r="AV24" s="9"/>
      <c r="AW24" s="9"/>
      <c r="AX24" s="9"/>
      <c r="AY24" s="9"/>
      <c r="AZ24" s="9"/>
      <c r="BA24" s="89"/>
    </row>
    <row r="25" spans="1:53" ht="13.5" hidden="1">
      <c r="A25" s="9" t="s">
        <v>33</v>
      </c>
      <c r="B25" s="9"/>
      <c r="C25" s="9"/>
      <c r="D25" s="9"/>
      <c r="E25" s="9" t="s">
        <v>34</v>
      </c>
      <c r="F25" s="9"/>
      <c r="G25" s="9"/>
      <c r="H25" s="9"/>
      <c r="I25" s="9"/>
      <c r="J25" s="89"/>
      <c r="AR25" s="9"/>
      <c r="AS25" s="9"/>
      <c r="AT25" s="9"/>
      <c r="AU25" s="9"/>
      <c r="AV25" s="9"/>
      <c r="AW25" s="9"/>
      <c r="AX25" s="9"/>
      <c r="AY25" s="9"/>
      <c r="AZ25" s="9"/>
      <c r="BA25" s="89"/>
    </row>
    <row r="26" ht="13.5" hidden="1"/>
    <row r="27" spans="1:44" ht="13.5" hidden="1">
      <c r="A27" s="9" t="s">
        <v>3</v>
      </c>
      <c r="AR27" s="9"/>
    </row>
    <row r="28" spans="2:67" ht="13.5" hidden="1">
      <c r="B28" s="9"/>
      <c r="C28" s="9"/>
      <c r="I28" s="11"/>
      <c r="J28" s="90"/>
      <c r="K28" s="90"/>
      <c r="N28" s="12"/>
      <c r="O28" s="13"/>
      <c r="P28" s="13"/>
      <c r="Q28" s="12"/>
      <c r="R28" s="12"/>
      <c r="S28" s="12"/>
      <c r="T28" s="12"/>
      <c r="U28" s="12"/>
      <c r="V28" s="13"/>
      <c r="W28" s="14"/>
      <c r="X28" s="14"/>
      <c r="AS28" s="9"/>
      <c r="AT28" s="9"/>
      <c r="AZ28" s="11"/>
      <c r="BA28" s="90"/>
      <c r="BB28" s="90"/>
      <c r="BE28" s="12"/>
      <c r="BF28" s="13"/>
      <c r="BG28" s="13"/>
      <c r="BH28" s="12"/>
      <c r="BI28" s="12"/>
      <c r="BJ28" s="12"/>
      <c r="BK28" s="12"/>
      <c r="BL28" s="12"/>
      <c r="BM28" s="13"/>
      <c r="BN28" s="14"/>
      <c r="BO28" s="14"/>
    </row>
    <row r="29" spans="1:67" ht="13.5" hidden="1">
      <c r="A29" s="15" t="s">
        <v>8</v>
      </c>
      <c r="B29" s="10" t="s">
        <v>9</v>
      </c>
      <c r="C29" s="10"/>
      <c r="D29" s="15" t="s">
        <v>10</v>
      </c>
      <c r="E29" s="15"/>
      <c r="F29" s="10" t="s">
        <v>11</v>
      </c>
      <c r="G29" s="10"/>
      <c r="H29" s="10"/>
      <c r="I29" s="10" t="s">
        <v>12</v>
      </c>
      <c r="J29" s="155" t="s">
        <v>13</v>
      </c>
      <c r="K29" s="155"/>
      <c r="L29" s="3"/>
      <c r="M29" s="3"/>
      <c r="N29" s="17"/>
      <c r="O29" s="14"/>
      <c r="P29" s="14"/>
      <c r="Q29" s="17"/>
      <c r="R29" s="17"/>
      <c r="S29" s="148" t="s">
        <v>17</v>
      </c>
      <c r="T29" s="149"/>
      <c r="U29" s="150" t="s">
        <v>9</v>
      </c>
      <c r="V29" s="150"/>
      <c r="W29" s="177" t="s">
        <v>18</v>
      </c>
      <c r="X29" s="178"/>
      <c r="AR29" s="15"/>
      <c r="AS29" s="10"/>
      <c r="AT29" s="10"/>
      <c r="AU29" s="15"/>
      <c r="AV29" s="15"/>
      <c r="AW29" s="10"/>
      <c r="AX29" s="10"/>
      <c r="AY29" s="10"/>
      <c r="AZ29" s="10"/>
      <c r="BA29" s="155"/>
      <c r="BB29" s="155"/>
      <c r="BC29" s="3"/>
      <c r="BD29" s="3"/>
      <c r="BE29" s="17"/>
      <c r="BF29" s="14"/>
      <c r="BG29" s="14"/>
      <c r="BH29" s="17"/>
      <c r="BI29" s="17"/>
      <c r="BJ29" s="148"/>
      <c r="BK29" s="149"/>
      <c r="BL29" s="150"/>
      <c r="BM29" s="150"/>
      <c r="BN29" s="177"/>
      <c r="BO29" s="178"/>
    </row>
    <row r="30" spans="1:67" ht="13.5" customHeight="1" hidden="1">
      <c r="A30" s="2">
        <v>1</v>
      </c>
      <c r="B30" s="2">
        <v>2494</v>
      </c>
      <c r="D30" s="18" t="s">
        <v>35</v>
      </c>
      <c r="E30" s="19"/>
      <c r="F30" s="124" t="s">
        <v>36</v>
      </c>
      <c r="G30" s="125"/>
      <c r="I30" s="21">
        <v>1</v>
      </c>
      <c r="J30" s="154" t="s">
        <v>16</v>
      </c>
      <c r="K30" s="154"/>
      <c r="L30" s="22"/>
      <c r="N30" s="12"/>
      <c r="O30" s="12"/>
      <c r="P30" s="12"/>
      <c r="Q30" s="23"/>
      <c r="R30" s="24"/>
      <c r="S30" s="142" t="s">
        <v>37</v>
      </c>
      <c r="T30" s="143"/>
      <c r="U30" s="25"/>
      <c r="V30" s="26"/>
      <c r="W30" s="175" t="s">
        <v>22</v>
      </c>
      <c r="X30" s="176"/>
      <c r="AU30" s="18"/>
      <c r="AV30" s="19"/>
      <c r="AW30" s="124"/>
      <c r="AX30" s="125"/>
      <c r="AZ30" s="21"/>
      <c r="BA30" s="154"/>
      <c r="BB30" s="154"/>
      <c r="BC30" s="22"/>
      <c r="BE30" s="12"/>
      <c r="BF30" s="12"/>
      <c r="BG30" s="12"/>
      <c r="BH30" s="23"/>
      <c r="BI30" s="24"/>
      <c r="BJ30" s="142"/>
      <c r="BK30" s="143"/>
      <c r="BL30" s="25"/>
      <c r="BM30" s="26"/>
      <c r="BN30" s="175"/>
      <c r="BO30" s="176"/>
    </row>
    <row r="31" spans="1:67" ht="14.25" customHeight="1" hidden="1">
      <c r="A31" s="2">
        <v>2</v>
      </c>
      <c r="B31" s="2">
        <v>3021</v>
      </c>
      <c r="D31" s="18" t="s">
        <v>38</v>
      </c>
      <c r="E31" s="19"/>
      <c r="F31" s="124" t="s">
        <v>39</v>
      </c>
      <c r="G31" s="125"/>
      <c r="I31" s="21">
        <v>2</v>
      </c>
      <c r="J31" s="154" t="s">
        <v>16</v>
      </c>
      <c r="K31" s="154"/>
      <c r="N31" s="12"/>
      <c r="O31" s="12"/>
      <c r="P31" s="12"/>
      <c r="Q31" s="23"/>
      <c r="R31" s="24"/>
      <c r="S31" s="108" t="s">
        <v>40</v>
      </c>
      <c r="T31" s="109"/>
      <c r="U31" s="31"/>
      <c r="V31" s="32"/>
      <c r="W31" s="171" t="s">
        <v>22</v>
      </c>
      <c r="X31" s="172"/>
      <c r="AU31" s="18"/>
      <c r="AV31" s="19"/>
      <c r="AW31" s="124"/>
      <c r="AX31" s="125"/>
      <c r="AZ31" s="21"/>
      <c r="BA31" s="154"/>
      <c r="BB31" s="154"/>
      <c r="BE31" s="12"/>
      <c r="BF31" s="12"/>
      <c r="BG31" s="12"/>
      <c r="BH31" s="23"/>
      <c r="BI31" s="24"/>
      <c r="BJ31" s="108"/>
      <c r="BK31" s="109"/>
      <c r="BL31" s="31"/>
      <c r="BM31" s="32"/>
      <c r="BN31" s="171"/>
      <c r="BO31" s="172"/>
    </row>
    <row r="32" spans="1:67" ht="13.5" customHeight="1" hidden="1">
      <c r="A32" s="2">
        <v>3</v>
      </c>
      <c r="B32" s="2">
        <v>7654</v>
      </c>
      <c r="D32" s="18" t="s">
        <v>41</v>
      </c>
      <c r="E32" s="19"/>
      <c r="F32" s="124" t="s">
        <v>39</v>
      </c>
      <c r="G32" s="125"/>
      <c r="I32" s="21">
        <v>3</v>
      </c>
      <c r="J32" s="154" t="s">
        <v>16</v>
      </c>
      <c r="K32" s="154"/>
      <c r="N32" s="12"/>
      <c r="O32" s="12"/>
      <c r="P32" s="12"/>
      <c r="Q32" s="23"/>
      <c r="R32" s="24"/>
      <c r="S32" s="24"/>
      <c r="T32" s="24"/>
      <c r="U32" s="12"/>
      <c r="V32" s="12"/>
      <c r="W32" s="30"/>
      <c r="X32" s="30"/>
      <c r="AU32" s="18"/>
      <c r="AV32" s="19"/>
      <c r="AW32" s="124"/>
      <c r="AX32" s="125"/>
      <c r="AZ32" s="21"/>
      <c r="BA32" s="154"/>
      <c r="BB32" s="154"/>
      <c r="BE32" s="12"/>
      <c r="BF32" s="12"/>
      <c r="BG32" s="12"/>
      <c r="BH32" s="23"/>
      <c r="BI32" s="24"/>
      <c r="BJ32" s="24"/>
      <c r="BK32" s="24"/>
      <c r="BL32" s="12"/>
      <c r="BM32" s="12"/>
      <c r="BN32" s="30"/>
      <c r="BO32" s="30"/>
    </row>
    <row r="33" spans="1:67" ht="13.5" hidden="1">
      <c r="A33" s="22"/>
      <c r="B33" s="22"/>
      <c r="C33" s="22"/>
      <c r="D33" s="18" t="s">
        <v>29</v>
      </c>
      <c r="E33" s="19"/>
      <c r="F33" s="124" t="s">
        <v>29</v>
      </c>
      <c r="G33" s="125"/>
      <c r="I33" s="22"/>
      <c r="J33" s="91"/>
      <c r="K33" s="91"/>
      <c r="L33" s="22"/>
      <c r="M33" s="22"/>
      <c r="N33" s="22"/>
      <c r="O33" s="22"/>
      <c r="P33" s="22"/>
      <c r="Q33" s="18"/>
      <c r="R33" s="19"/>
      <c r="S33" s="19"/>
      <c r="T33" s="19"/>
      <c r="V33" s="22"/>
      <c r="W33" s="30"/>
      <c r="X33" s="30"/>
      <c r="AR33" s="22"/>
      <c r="AS33" s="22"/>
      <c r="AT33" s="22"/>
      <c r="AU33" s="18"/>
      <c r="AV33" s="19"/>
      <c r="AW33" s="124"/>
      <c r="AX33" s="125"/>
      <c r="AZ33" s="22"/>
      <c r="BA33" s="91"/>
      <c r="BB33" s="91"/>
      <c r="BC33" s="22"/>
      <c r="BD33" s="22"/>
      <c r="BE33" s="22"/>
      <c r="BF33" s="22"/>
      <c r="BG33" s="22"/>
      <c r="BH33" s="18"/>
      <c r="BI33" s="19"/>
      <c r="BJ33" s="19"/>
      <c r="BK33" s="19"/>
      <c r="BM33" s="22"/>
      <c r="BN33" s="30"/>
      <c r="BO33" s="30"/>
    </row>
    <row r="34" spans="1:67" ht="13.5" hidden="1">
      <c r="A34" s="22"/>
      <c r="B34" s="22"/>
      <c r="C34" s="22"/>
      <c r="D34" s="18" t="s">
        <v>29</v>
      </c>
      <c r="E34" s="19"/>
      <c r="F34" s="124" t="s">
        <v>29</v>
      </c>
      <c r="G34" s="125"/>
      <c r="I34" s="22"/>
      <c r="J34" s="91"/>
      <c r="K34" s="91"/>
      <c r="L34" s="22"/>
      <c r="M34" s="22"/>
      <c r="N34" s="22"/>
      <c r="O34" s="22"/>
      <c r="P34" s="22"/>
      <c r="Q34" s="18"/>
      <c r="R34" s="19"/>
      <c r="S34" s="19"/>
      <c r="T34" s="24"/>
      <c r="U34" s="22"/>
      <c r="V34" s="22"/>
      <c r="W34" s="30"/>
      <c r="X34" s="30"/>
      <c r="AR34" s="22"/>
      <c r="AS34" s="22"/>
      <c r="AT34" s="22"/>
      <c r="AU34" s="18"/>
      <c r="AV34" s="19"/>
      <c r="AW34" s="124"/>
      <c r="AX34" s="125"/>
      <c r="AZ34" s="22"/>
      <c r="BA34" s="91"/>
      <c r="BB34" s="91"/>
      <c r="BC34" s="22"/>
      <c r="BD34" s="22"/>
      <c r="BE34" s="22"/>
      <c r="BF34" s="22"/>
      <c r="BG34" s="22"/>
      <c r="BH34" s="18"/>
      <c r="BI34" s="19"/>
      <c r="BJ34" s="19"/>
      <c r="BK34" s="24"/>
      <c r="BL34" s="22"/>
      <c r="BM34" s="22"/>
      <c r="BN34" s="30"/>
      <c r="BO34" s="30"/>
    </row>
    <row r="35" spans="1:67" ht="13.5" hidden="1">
      <c r="A35" s="22"/>
      <c r="B35" s="22"/>
      <c r="C35" s="22"/>
      <c r="D35" s="18" t="s">
        <v>29</v>
      </c>
      <c r="E35" s="19"/>
      <c r="F35" s="124" t="s">
        <v>29</v>
      </c>
      <c r="G35" s="125"/>
      <c r="I35" s="22"/>
      <c r="J35" s="91"/>
      <c r="K35" s="91"/>
      <c r="L35" s="22"/>
      <c r="M35" s="22"/>
      <c r="N35" s="22"/>
      <c r="O35" s="22"/>
      <c r="P35" s="22"/>
      <c r="Q35" s="18"/>
      <c r="R35" s="19"/>
      <c r="S35" s="19"/>
      <c r="T35" s="24"/>
      <c r="U35" s="22"/>
      <c r="V35" s="22"/>
      <c r="W35" s="30"/>
      <c r="X35" s="30"/>
      <c r="AR35" s="22"/>
      <c r="AS35" s="22"/>
      <c r="AT35" s="22"/>
      <c r="AU35" s="18"/>
      <c r="AV35" s="19"/>
      <c r="AW35" s="124"/>
      <c r="AX35" s="125"/>
      <c r="AZ35" s="22"/>
      <c r="BA35" s="91"/>
      <c r="BB35" s="91"/>
      <c r="BC35" s="22"/>
      <c r="BD35" s="22"/>
      <c r="BE35" s="22"/>
      <c r="BF35" s="22"/>
      <c r="BG35" s="22"/>
      <c r="BH35" s="18"/>
      <c r="BI35" s="19"/>
      <c r="BJ35" s="19"/>
      <c r="BK35" s="24"/>
      <c r="BL35" s="22"/>
      <c r="BM35" s="22"/>
      <c r="BN35" s="30"/>
      <c r="BO35" s="30"/>
    </row>
    <row r="36" spans="1:67" ht="13.5" hidden="1">
      <c r="A36" s="22"/>
      <c r="B36" s="22"/>
      <c r="C36" s="22"/>
      <c r="D36" s="18" t="s">
        <v>29</v>
      </c>
      <c r="E36" s="19"/>
      <c r="F36" s="124" t="s">
        <v>29</v>
      </c>
      <c r="G36" s="125"/>
      <c r="I36" s="22"/>
      <c r="J36" s="91"/>
      <c r="K36" s="91"/>
      <c r="L36" s="22"/>
      <c r="M36" s="22"/>
      <c r="N36" s="22"/>
      <c r="O36" s="22"/>
      <c r="P36" s="22"/>
      <c r="Q36" s="18"/>
      <c r="R36" s="19"/>
      <c r="S36" s="19"/>
      <c r="T36" s="24"/>
      <c r="U36" s="22"/>
      <c r="V36" s="22"/>
      <c r="W36" s="30"/>
      <c r="X36" s="30"/>
      <c r="AR36" s="22"/>
      <c r="AS36" s="22"/>
      <c r="AT36" s="22"/>
      <c r="AU36" s="18"/>
      <c r="AV36" s="19"/>
      <c r="AW36" s="124"/>
      <c r="AX36" s="125"/>
      <c r="AZ36" s="22"/>
      <c r="BA36" s="91"/>
      <c r="BB36" s="91"/>
      <c r="BC36" s="22"/>
      <c r="BD36" s="22"/>
      <c r="BE36" s="22"/>
      <c r="BF36" s="22"/>
      <c r="BG36" s="22"/>
      <c r="BH36" s="18"/>
      <c r="BI36" s="19"/>
      <c r="BJ36" s="19"/>
      <c r="BK36" s="24"/>
      <c r="BL36" s="22"/>
      <c r="BM36" s="22"/>
      <c r="BN36" s="30"/>
      <c r="BO36" s="30"/>
    </row>
    <row r="37" spans="1:67" ht="13.5" hidden="1">
      <c r="A37" s="22"/>
      <c r="B37" s="22"/>
      <c r="C37" s="22"/>
      <c r="D37" s="18" t="s">
        <v>29</v>
      </c>
      <c r="E37" s="19"/>
      <c r="F37" s="124" t="s">
        <v>29</v>
      </c>
      <c r="G37" s="125"/>
      <c r="I37" s="22"/>
      <c r="J37" s="91"/>
      <c r="K37" s="91"/>
      <c r="L37" s="22"/>
      <c r="M37" s="22"/>
      <c r="N37" s="22"/>
      <c r="O37" s="22"/>
      <c r="P37" s="22"/>
      <c r="Q37" s="18"/>
      <c r="R37" s="19"/>
      <c r="S37" s="19"/>
      <c r="T37" s="24"/>
      <c r="U37" s="22"/>
      <c r="V37" s="22"/>
      <c r="W37" s="30"/>
      <c r="X37" s="30"/>
      <c r="AR37" s="22"/>
      <c r="AS37" s="22"/>
      <c r="AT37" s="22"/>
      <c r="AU37" s="18"/>
      <c r="AV37" s="19"/>
      <c r="AW37" s="124"/>
      <c r="AX37" s="125"/>
      <c r="AZ37" s="22"/>
      <c r="BA37" s="91"/>
      <c r="BB37" s="91"/>
      <c r="BC37" s="22"/>
      <c r="BD37" s="22"/>
      <c r="BE37" s="22"/>
      <c r="BF37" s="22"/>
      <c r="BG37" s="22"/>
      <c r="BH37" s="18"/>
      <c r="BI37" s="19"/>
      <c r="BJ37" s="19"/>
      <c r="BK37" s="24"/>
      <c r="BL37" s="22"/>
      <c r="BM37" s="22"/>
      <c r="BN37" s="30"/>
      <c r="BO37" s="30"/>
    </row>
    <row r="38" spans="1:67" ht="13.5" hidden="1">
      <c r="A38" s="22"/>
      <c r="B38" s="22"/>
      <c r="C38" s="22"/>
      <c r="D38" s="18" t="s">
        <v>29</v>
      </c>
      <c r="E38" s="19"/>
      <c r="F38" s="124" t="s">
        <v>29</v>
      </c>
      <c r="G38" s="125"/>
      <c r="I38" s="22"/>
      <c r="J38" s="91"/>
      <c r="K38" s="91"/>
      <c r="L38" s="22"/>
      <c r="M38" s="22"/>
      <c r="N38" s="22"/>
      <c r="O38" s="22"/>
      <c r="P38" s="22"/>
      <c r="Q38" s="18"/>
      <c r="R38" s="19"/>
      <c r="S38" s="19"/>
      <c r="T38" s="24"/>
      <c r="U38" s="22"/>
      <c r="V38" s="22"/>
      <c r="W38" s="30"/>
      <c r="X38" s="30"/>
      <c r="AR38" s="22"/>
      <c r="AS38" s="22"/>
      <c r="AT38" s="22"/>
      <c r="AU38" s="18"/>
      <c r="AV38" s="19"/>
      <c r="AW38" s="124"/>
      <c r="AX38" s="125"/>
      <c r="AZ38" s="22"/>
      <c r="BA38" s="91"/>
      <c r="BB38" s="91"/>
      <c r="BC38" s="22"/>
      <c r="BD38" s="22"/>
      <c r="BE38" s="22"/>
      <c r="BF38" s="22"/>
      <c r="BG38" s="22"/>
      <c r="BH38" s="18"/>
      <c r="BI38" s="19"/>
      <c r="BJ38" s="19"/>
      <c r="BK38" s="24"/>
      <c r="BL38" s="22"/>
      <c r="BM38" s="22"/>
      <c r="BN38" s="30"/>
      <c r="BO38" s="30"/>
    </row>
    <row r="39" spans="1:67" ht="13.5" hidden="1">
      <c r="A39" s="22"/>
      <c r="B39" s="22"/>
      <c r="C39" s="22"/>
      <c r="D39" s="18" t="s">
        <v>29</v>
      </c>
      <c r="E39" s="19"/>
      <c r="F39" s="124" t="s">
        <v>29</v>
      </c>
      <c r="G39" s="125"/>
      <c r="I39" s="22"/>
      <c r="J39" s="91"/>
      <c r="K39" s="91"/>
      <c r="L39" s="22"/>
      <c r="M39" s="22"/>
      <c r="N39" s="22"/>
      <c r="O39" s="22"/>
      <c r="P39" s="22"/>
      <c r="Q39" s="18"/>
      <c r="R39" s="19"/>
      <c r="S39" s="19"/>
      <c r="T39" s="24"/>
      <c r="U39" s="22"/>
      <c r="V39" s="22"/>
      <c r="W39" s="30"/>
      <c r="X39" s="30"/>
      <c r="AR39" s="22"/>
      <c r="AS39" s="22"/>
      <c r="AT39" s="22"/>
      <c r="AU39" s="18"/>
      <c r="AV39" s="19"/>
      <c r="AW39" s="124"/>
      <c r="AX39" s="125"/>
      <c r="AZ39" s="22"/>
      <c r="BA39" s="91"/>
      <c r="BB39" s="91"/>
      <c r="BC39" s="22"/>
      <c r="BD39" s="22"/>
      <c r="BE39" s="22"/>
      <c r="BF39" s="22"/>
      <c r="BG39" s="22"/>
      <c r="BH39" s="18"/>
      <c r="BI39" s="19"/>
      <c r="BJ39" s="19"/>
      <c r="BK39" s="24"/>
      <c r="BL39" s="22"/>
      <c r="BM39" s="22"/>
      <c r="BN39" s="30"/>
      <c r="BO39" s="30"/>
    </row>
    <row r="40" spans="1:67" ht="13.5" hidden="1">
      <c r="A40" s="22"/>
      <c r="B40" s="22"/>
      <c r="C40" s="22"/>
      <c r="D40" s="18" t="s">
        <v>29</v>
      </c>
      <c r="E40" s="19"/>
      <c r="F40" s="124" t="s">
        <v>29</v>
      </c>
      <c r="G40" s="125"/>
      <c r="I40" s="22"/>
      <c r="J40" s="91"/>
      <c r="K40" s="91"/>
      <c r="L40" s="22"/>
      <c r="M40" s="22"/>
      <c r="N40" s="22"/>
      <c r="O40" s="22"/>
      <c r="P40" s="22"/>
      <c r="Q40" s="18"/>
      <c r="R40" s="19"/>
      <c r="S40" s="19"/>
      <c r="T40" s="24"/>
      <c r="U40" s="22"/>
      <c r="V40" s="22"/>
      <c r="W40" s="30"/>
      <c r="X40" s="30"/>
      <c r="AR40" s="22"/>
      <c r="AS40" s="22"/>
      <c r="AT40" s="22"/>
      <c r="AU40" s="18"/>
      <c r="AV40" s="19"/>
      <c r="AW40" s="124"/>
      <c r="AX40" s="125"/>
      <c r="AZ40" s="22"/>
      <c r="BA40" s="91"/>
      <c r="BB40" s="91"/>
      <c r="BC40" s="22"/>
      <c r="BD40" s="22"/>
      <c r="BE40" s="22"/>
      <c r="BF40" s="22"/>
      <c r="BG40" s="22"/>
      <c r="BH40" s="18"/>
      <c r="BI40" s="19"/>
      <c r="BJ40" s="19"/>
      <c r="BK40" s="24"/>
      <c r="BL40" s="22"/>
      <c r="BM40" s="22"/>
      <c r="BN40" s="30"/>
      <c r="BO40" s="30"/>
    </row>
    <row r="41" spans="1:67" ht="13.5" hidden="1">
      <c r="A41" s="22"/>
      <c r="B41" s="22"/>
      <c r="C41" s="22"/>
      <c r="D41" s="18" t="s">
        <v>29</v>
      </c>
      <c r="E41" s="19"/>
      <c r="F41" s="124" t="s">
        <v>29</v>
      </c>
      <c r="G41" s="125"/>
      <c r="I41" s="22"/>
      <c r="J41" s="91"/>
      <c r="K41" s="91"/>
      <c r="L41" s="22"/>
      <c r="M41" s="22"/>
      <c r="N41" s="22"/>
      <c r="O41" s="22"/>
      <c r="P41" s="22"/>
      <c r="Q41" s="18"/>
      <c r="R41" s="19"/>
      <c r="S41" s="19"/>
      <c r="T41" s="24"/>
      <c r="U41" s="22"/>
      <c r="V41" s="22"/>
      <c r="W41" s="30"/>
      <c r="X41" s="30"/>
      <c r="AR41" s="22"/>
      <c r="AS41" s="22"/>
      <c r="AT41" s="22"/>
      <c r="AU41" s="18"/>
      <c r="AV41" s="19"/>
      <c r="AW41" s="124"/>
      <c r="AX41" s="125"/>
      <c r="AZ41" s="22"/>
      <c r="BA41" s="91"/>
      <c r="BB41" s="91"/>
      <c r="BC41" s="22"/>
      <c r="BD41" s="22"/>
      <c r="BE41" s="22"/>
      <c r="BF41" s="22"/>
      <c r="BG41" s="22"/>
      <c r="BH41" s="18"/>
      <c r="BI41" s="19"/>
      <c r="BJ41" s="19"/>
      <c r="BK41" s="24"/>
      <c r="BL41" s="22"/>
      <c r="BM41" s="22"/>
      <c r="BN41" s="30"/>
      <c r="BO41" s="30"/>
    </row>
    <row r="42" spans="1:67" ht="13.5" hidden="1">
      <c r="A42" s="22"/>
      <c r="B42" s="22"/>
      <c r="C42" s="22"/>
      <c r="D42" s="18" t="s">
        <v>29</v>
      </c>
      <c r="E42" s="19"/>
      <c r="F42" s="124" t="s">
        <v>29</v>
      </c>
      <c r="G42" s="125"/>
      <c r="I42" s="22"/>
      <c r="J42" s="91"/>
      <c r="K42" s="91"/>
      <c r="L42" s="22"/>
      <c r="M42" s="22"/>
      <c r="N42" s="22"/>
      <c r="O42" s="22"/>
      <c r="P42" s="22"/>
      <c r="Q42" s="18"/>
      <c r="R42" s="19"/>
      <c r="S42" s="19"/>
      <c r="T42" s="24"/>
      <c r="U42" s="22"/>
      <c r="V42" s="22"/>
      <c r="W42" s="30"/>
      <c r="X42" s="30"/>
      <c r="AR42" s="22"/>
      <c r="AS42" s="22"/>
      <c r="AT42" s="22"/>
      <c r="AU42" s="18"/>
      <c r="AV42" s="19"/>
      <c r="AW42" s="124"/>
      <c r="AX42" s="125"/>
      <c r="AZ42" s="22"/>
      <c r="BA42" s="91"/>
      <c r="BB42" s="91"/>
      <c r="BC42" s="22"/>
      <c r="BD42" s="22"/>
      <c r="BE42" s="22"/>
      <c r="BF42" s="22"/>
      <c r="BG42" s="22"/>
      <c r="BH42" s="18"/>
      <c r="BI42" s="19"/>
      <c r="BJ42" s="19"/>
      <c r="BK42" s="24"/>
      <c r="BL42" s="22"/>
      <c r="BM42" s="22"/>
      <c r="BN42" s="30"/>
      <c r="BO42" s="30"/>
    </row>
    <row r="43" spans="1:67" ht="13.5" hidden="1">
      <c r="A43" s="22"/>
      <c r="B43" s="22"/>
      <c r="C43" s="22"/>
      <c r="D43" s="18" t="s">
        <v>29</v>
      </c>
      <c r="E43" s="19"/>
      <c r="F43" s="124" t="s">
        <v>29</v>
      </c>
      <c r="G43" s="125"/>
      <c r="I43" s="22"/>
      <c r="J43" s="91"/>
      <c r="K43" s="91"/>
      <c r="L43" s="22"/>
      <c r="M43" s="22"/>
      <c r="N43" s="22"/>
      <c r="O43" s="22"/>
      <c r="P43" s="22"/>
      <c r="Q43" s="18"/>
      <c r="R43" s="19"/>
      <c r="S43" s="19"/>
      <c r="T43" s="24"/>
      <c r="U43" s="22"/>
      <c r="V43" s="22"/>
      <c r="W43" s="30"/>
      <c r="X43" s="30"/>
      <c r="AR43" s="22"/>
      <c r="AS43" s="22"/>
      <c r="AT43" s="22"/>
      <c r="AU43" s="18"/>
      <c r="AV43" s="19"/>
      <c r="AW43" s="124"/>
      <c r="AX43" s="125"/>
      <c r="AZ43" s="22"/>
      <c r="BA43" s="91"/>
      <c r="BB43" s="91"/>
      <c r="BC43" s="22"/>
      <c r="BD43" s="22"/>
      <c r="BE43" s="22"/>
      <c r="BF43" s="22"/>
      <c r="BG43" s="22"/>
      <c r="BH43" s="18"/>
      <c r="BI43" s="19"/>
      <c r="BJ43" s="19"/>
      <c r="BK43" s="24"/>
      <c r="BL43" s="22"/>
      <c r="BM43" s="22"/>
      <c r="BN43" s="30"/>
      <c r="BO43" s="30"/>
    </row>
    <row r="44" spans="1:67" ht="13.5" hidden="1">
      <c r="A44" s="22"/>
      <c r="B44" s="22"/>
      <c r="C44" s="22"/>
      <c r="D44" s="18" t="s">
        <v>29</v>
      </c>
      <c r="E44" s="19"/>
      <c r="F44" s="124" t="s">
        <v>29</v>
      </c>
      <c r="G44" s="125"/>
      <c r="I44" s="22"/>
      <c r="J44" s="91"/>
      <c r="K44" s="91"/>
      <c r="L44" s="22"/>
      <c r="M44" s="22"/>
      <c r="N44" s="22"/>
      <c r="O44" s="22"/>
      <c r="P44" s="22"/>
      <c r="Q44" s="18"/>
      <c r="R44" s="19"/>
      <c r="S44" s="19"/>
      <c r="T44" s="24"/>
      <c r="U44" s="22"/>
      <c r="V44" s="22"/>
      <c r="W44" s="30"/>
      <c r="X44" s="30"/>
      <c r="AR44" s="22"/>
      <c r="AS44" s="22"/>
      <c r="AT44" s="22"/>
      <c r="AU44" s="18"/>
      <c r="AV44" s="19"/>
      <c r="AW44" s="124"/>
      <c r="AX44" s="125"/>
      <c r="AZ44" s="22"/>
      <c r="BA44" s="91"/>
      <c r="BB44" s="91"/>
      <c r="BC44" s="22"/>
      <c r="BD44" s="22"/>
      <c r="BE44" s="22"/>
      <c r="BF44" s="22"/>
      <c r="BG44" s="22"/>
      <c r="BH44" s="18"/>
      <c r="BI44" s="19"/>
      <c r="BJ44" s="19"/>
      <c r="BK44" s="24"/>
      <c r="BL44" s="22"/>
      <c r="BM44" s="22"/>
      <c r="BN44" s="30"/>
      <c r="BO44" s="30"/>
    </row>
    <row r="45" spans="1:67" ht="13.5" hidden="1">
      <c r="A45" s="22"/>
      <c r="B45" s="22"/>
      <c r="C45" s="22"/>
      <c r="D45" s="18" t="s">
        <v>29</v>
      </c>
      <c r="E45" s="19"/>
      <c r="F45" s="124" t="s">
        <v>29</v>
      </c>
      <c r="G45" s="125"/>
      <c r="I45" s="22"/>
      <c r="J45" s="91"/>
      <c r="K45" s="91"/>
      <c r="L45" s="22"/>
      <c r="M45" s="22"/>
      <c r="N45" s="22"/>
      <c r="O45" s="22"/>
      <c r="P45" s="22"/>
      <c r="Q45" s="18"/>
      <c r="R45" s="19"/>
      <c r="S45" s="19"/>
      <c r="T45" s="24"/>
      <c r="U45" s="22"/>
      <c r="V45" s="22"/>
      <c r="W45" s="30"/>
      <c r="X45" s="30"/>
      <c r="AR45" s="22"/>
      <c r="AS45" s="22"/>
      <c r="AT45" s="22"/>
      <c r="AU45" s="18"/>
      <c r="AV45" s="19"/>
      <c r="AW45" s="124"/>
      <c r="AX45" s="125"/>
      <c r="AZ45" s="22"/>
      <c r="BA45" s="91"/>
      <c r="BB45" s="91"/>
      <c r="BC45" s="22"/>
      <c r="BD45" s="22"/>
      <c r="BE45" s="22"/>
      <c r="BF45" s="22"/>
      <c r="BG45" s="22"/>
      <c r="BH45" s="18"/>
      <c r="BI45" s="19"/>
      <c r="BJ45" s="19"/>
      <c r="BK45" s="24"/>
      <c r="BL45" s="22"/>
      <c r="BM45" s="22"/>
      <c r="BN45" s="30"/>
      <c r="BO45" s="30"/>
    </row>
    <row r="46" spans="1:67" ht="13.5" hidden="1">
      <c r="A46" s="22"/>
      <c r="B46" s="22"/>
      <c r="C46" s="22"/>
      <c r="D46" s="18" t="s">
        <v>29</v>
      </c>
      <c r="E46" s="19"/>
      <c r="F46" s="124" t="s">
        <v>29</v>
      </c>
      <c r="G46" s="125"/>
      <c r="I46" s="22"/>
      <c r="J46" s="91"/>
      <c r="K46" s="91"/>
      <c r="L46" s="22"/>
      <c r="M46" s="22"/>
      <c r="N46" s="22"/>
      <c r="O46" s="22"/>
      <c r="P46" s="22"/>
      <c r="Q46" s="18"/>
      <c r="R46" s="19"/>
      <c r="S46" s="19"/>
      <c r="T46" s="24"/>
      <c r="U46" s="22"/>
      <c r="V46" s="22"/>
      <c r="W46" s="30"/>
      <c r="X46" s="30"/>
      <c r="AR46" s="22"/>
      <c r="AS46" s="22"/>
      <c r="AT46" s="22"/>
      <c r="AU46" s="18"/>
      <c r="AV46" s="19"/>
      <c r="AW46" s="124"/>
      <c r="AX46" s="125"/>
      <c r="AZ46" s="22"/>
      <c r="BA46" s="91"/>
      <c r="BB46" s="91"/>
      <c r="BC46" s="22"/>
      <c r="BD46" s="22"/>
      <c r="BE46" s="22"/>
      <c r="BF46" s="22"/>
      <c r="BG46" s="22"/>
      <c r="BH46" s="18"/>
      <c r="BI46" s="19"/>
      <c r="BJ46" s="19"/>
      <c r="BK46" s="24"/>
      <c r="BL46" s="22"/>
      <c r="BM46" s="22"/>
      <c r="BN46" s="30"/>
      <c r="BO46" s="30"/>
    </row>
    <row r="47" spans="1:67" ht="13.5" hidden="1">
      <c r="A47" s="22"/>
      <c r="B47" s="22"/>
      <c r="C47" s="22"/>
      <c r="D47" s="18" t="s">
        <v>29</v>
      </c>
      <c r="E47" s="19"/>
      <c r="F47" s="124" t="s">
        <v>29</v>
      </c>
      <c r="G47" s="125"/>
      <c r="I47" s="22"/>
      <c r="J47" s="91"/>
      <c r="K47" s="91"/>
      <c r="L47" s="22"/>
      <c r="M47" s="22"/>
      <c r="N47" s="22"/>
      <c r="O47" s="22"/>
      <c r="P47" s="22"/>
      <c r="Q47" s="18"/>
      <c r="R47" s="19"/>
      <c r="S47" s="19"/>
      <c r="T47" s="24"/>
      <c r="U47" s="22"/>
      <c r="V47" s="22"/>
      <c r="W47" s="30"/>
      <c r="X47" s="30"/>
      <c r="AR47" s="22"/>
      <c r="AS47" s="22"/>
      <c r="AT47" s="22"/>
      <c r="AU47" s="18"/>
      <c r="AV47" s="19"/>
      <c r="AW47" s="124"/>
      <c r="AX47" s="125"/>
      <c r="AZ47" s="22"/>
      <c r="BA47" s="91"/>
      <c r="BB47" s="91"/>
      <c r="BC47" s="22"/>
      <c r="BD47" s="22"/>
      <c r="BE47" s="22"/>
      <c r="BF47" s="22"/>
      <c r="BG47" s="22"/>
      <c r="BH47" s="18"/>
      <c r="BI47" s="19"/>
      <c r="BJ47" s="19"/>
      <c r="BK47" s="24"/>
      <c r="BL47" s="22"/>
      <c r="BM47" s="22"/>
      <c r="BN47" s="30"/>
      <c r="BO47" s="30"/>
    </row>
    <row r="48" spans="1:67" ht="13.5" hidden="1">
      <c r="A48" s="22"/>
      <c r="B48" s="22"/>
      <c r="C48" s="22"/>
      <c r="D48" s="18" t="s">
        <v>29</v>
      </c>
      <c r="E48" s="19"/>
      <c r="F48" s="124" t="s">
        <v>29</v>
      </c>
      <c r="G48" s="125"/>
      <c r="I48" s="22"/>
      <c r="J48" s="91"/>
      <c r="K48" s="91"/>
      <c r="L48" s="22"/>
      <c r="M48" s="22"/>
      <c r="N48" s="22"/>
      <c r="O48" s="22"/>
      <c r="P48" s="22"/>
      <c r="Q48" s="18"/>
      <c r="R48" s="19"/>
      <c r="S48" s="19"/>
      <c r="T48" s="24"/>
      <c r="U48" s="22"/>
      <c r="V48" s="22"/>
      <c r="W48" s="30"/>
      <c r="X48" s="30"/>
      <c r="AR48" s="22"/>
      <c r="AS48" s="22"/>
      <c r="AT48" s="22"/>
      <c r="AU48" s="18"/>
      <c r="AV48" s="19"/>
      <c r="AW48" s="124"/>
      <c r="AX48" s="125"/>
      <c r="AZ48" s="22"/>
      <c r="BA48" s="91"/>
      <c r="BB48" s="91"/>
      <c r="BC48" s="22"/>
      <c r="BD48" s="22"/>
      <c r="BE48" s="22"/>
      <c r="BF48" s="22"/>
      <c r="BG48" s="22"/>
      <c r="BH48" s="18"/>
      <c r="BI48" s="19"/>
      <c r="BJ48" s="19"/>
      <c r="BK48" s="24"/>
      <c r="BL48" s="22"/>
      <c r="BM48" s="22"/>
      <c r="BN48" s="30"/>
      <c r="BO48" s="30"/>
    </row>
    <row r="49" spans="1:67" ht="13.5" hidden="1">
      <c r="A49" s="22"/>
      <c r="B49" s="22"/>
      <c r="C49" s="22"/>
      <c r="D49" s="18" t="s">
        <v>29</v>
      </c>
      <c r="E49" s="19"/>
      <c r="F49" s="124" t="s">
        <v>29</v>
      </c>
      <c r="G49" s="125"/>
      <c r="I49" s="22"/>
      <c r="J49" s="91"/>
      <c r="K49" s="91"/>
      <c r="L49" s="22"/>
      <c r="M49" s="22"/>
      <c r="N49" s="22"/>
      <c r="O49" s="22"/>
      <c r="P49" s="22"/>
      <c r="Q49" s="18"/>
      <c r="R49" s="19"/>
      <c r="S49" s="19"/>
      <c r="T49" s="24"/>
      <c r="U49" s="22"/>
      <c r="V49" s="22"/>
      <c r="W49" s="30"/>
      <c r="X49" s="30"/>
      <c r="AR49" s="22"/>
      <c r="AS49" s="22"/>
      <c r="AT49" s="22"/>
      <c r="AU49" s="18"/>
      <c r="AV49" s="19"/>
      <c r="AW49" s="124"/>
      <c r="AX49" s="125"/>
      <c r="AZ49" s="22"/>
      <c r="BA49" s="91"/>
      <c r="BB49" s="91"/>
      <c r="BC49" s="22"/>
      <c r="BD49" s="22"/>
      <c r="BE49" s="22"/>
      <c r="BF49" s="22"/>
      <c r="BG49" s="22"/>
      <c r="BH49" s="18"/>
      <c r="BI49" s="19"/>
      <c r="BJ49" s="19"/>
      <c r="BK49" s="24"/>
      <c r="BL49" s="22"/>
      <c r="BM49" s="22"/>
      <c r="BN49" s="30"/>
      <c r="BO49" s="30"/>
    </row>
    <row r="50" spans="1:67" ht="13.5" hidden="1">
      <c r="A50" s="22"/>
      <c r="B50" s="22"/>
      <c r="C50" s="22"/>
      <c r="D50" s="18" t="s">
        <v>29</v>
      </c>
      <c r="E50" s="19"/>
      <c r="F50" s="124" t="s">
        <v>29</v>
      </c>
      <c r="G50" s="125"/>
      <c r="I50" s="22"/>
      <c r="J50" s="91"/>
      <c r="K50" s="91"/>
      <c r="L50" s="22"/>
      <c r="M50" s="22"/>
      <c r="N50" s="22"/>
      <c r="O50" s="22"/>
      <c r="P50" s="22"/>
      <c r="Q50" s="18"/>
      <c r="R50" s="19"/>
      <c r="S50" s="19"/>
      <c r="T50" s="24"/>
      <c r="U50" s="22"/>
      <c r="V50" s="22"/>
      <c r="W50" s="30"/>
      <c r="X50" s="30"/>
      <c r="AR50" s="22"/>
      <c r="AS50" s="22"/>
      <c r="AT50" s="22"/>
      <c r="AU50" s="18"/>
      <c r="AV50" s="19"/>
      <c r="AW50" s="124"/>
      <c r="AX50" s="125"/>
      <c r="AZ50" s="22"/>
      <c r="BA50" s="91"/>
      <c r="BB50" s="91"/>
      <c r="BC50" s="22"/>
      <c r="BD50" s="22"/>
      <c r="BE50" s="22"/>
      <c r="BF50" s="22"/>
      <c r="BG50" s="22"/>
      <c r="BH50" s="18"/>
      <c r="BI50" s="19"/>
      <c r="BJ50" s="19"/>
      <c r="BK50" s="24"/>
      <c r="BL50" s="22"/>
      <c r="BM50" s="22"/>
      <c r="BN50" s="30"/>
      <c r="BO50" s="30"/>
    </row>
    <row r="51" spans="1:67" ht="13.5" hidden="1">
      <c r="A51" s="22"/>
      <c r="B51" s="22"/>
      <c r="C51" s="22"/>
      <c r="D51" s="18" t="s">
        <v>29</v>
      </c>
      <c r="E51" s="19"/>
      <c r="F51" s="124" t="s">
        <v>29</v>
      </c>
      <c r="G51" s="125"/>
      <c r="I51" s="22"/>
      <c r="J51" s="91"/>
      <c r="K51" s="91"/>
      <c r="L51" s="22"/>
      <c r="M51" s="22"/>
      <c r="N51" s="22"/>
      <c r="O51" s="22"/>
      <c r="P51" s="22"/>
      <c r="Q51" s="18"/>
      <c r="R51" s="19"/>
      <c r="S51" s="19"/>
      <c r="T51" s="24"/>
      <c r="U51" s="22"/>
      <c r="V51" s="22"/>
      <c r="W51" s="30"/>
      <c r="X51" s="30"/>
      <c r="AR51" s="22"/>
      <c r="AS51" s="22"/>
      <c r="AT51" s="22"/>
      <c r="AU51" s="18"/>
      <c r="AV51" s="19"/>
      <c r="AW51" s="124"/>
      <c r="AX51" s="125"/>
      <c r="AZ51" s="22"/>
      <c r="BA51" s="91"/>
      <c r="BB51" s="91"/>
      <c r="BC51" s="22"/>
      <c r="BD51" s="22"/>
      <c r="BE51" s="22"/>
      <c r="BF51" s="22"/>
      <c r="BG51" s="22"/>
      <c r="BH51" s="18"/>
      <c r="BI51" s="19"/>
      <c r="BJ51" s="19"/>
      <c r="BK51" s="24"/>
      <c r="BL51" s="22"/>
      <c r="BM51" s="22"/>
      <c r="BN51" s="30"/>
      <c r="BO51" s="30"/>
    </row>
    <row r="52" spans="1:67" ht="13.5" hidden="1">
      <c r="A52" s="22"/>
      <c r="B52" s="22"/>
      <c r="C52" s="22"/>
      <c r="D52" s="18" t="s">
        <v>29</v>
      </c>
      <c r="E52" s="19"/>
      <c r="F52" s="124" t="s">
        <v>29</v>
      </c>
      <c r="G52" s="125"/>
      <c r="I52" s="22"/>
      <c r="J52" s="91"/>
      <c r="K52" s="91"/>
      <c r="L52" s="22"/>
      <c r="M52" s="22"/>
      <c r="N52" s="22"/>
      <c r="O52" s="22"/>
      <c r="P52" s="22"/>
      <c r="Q52" s="18"/>
      <c r="R52" s="19"/>
      <c r="S52" s="19"/>
      <c r="T52" s="24"/>
      <c r="U52" s="22"/>
      <c r="V52" s="22"/>
      <c r="W52" s="30"/>
      <c r="X52" s="30"/>
      <c r="AR52" s="22"/>
      <c r="AS52" s="22"/>
      <c r="AT52" s="22"/>
      <c r="AU52" s="18"/>
      <c r="AV52" s="19"/>
      <c r="AW52" s="124"/>
      <c r="AX52" s="125"/>
      <c r="AZ52" s="22"/>
      <c r="BA52" s="91"/>
      <c r="BB52" s="91"/>
      <c r="BC52" s="22"/>
      <c r="BD52" s="22"/>
      <c r="BE52" s="22"/>
      <c r="BF52" s="22"/>
      <c r="BG52" s="22"/>
      <c r="BH52" s="18"/>
      <c r="BI52" s="19"/>
      <c r="BJ52" s="19"/>
      <c r="BK52" s="24"/>
      <c r="BL52" s="22"/>
      <c r="BM52" s="22"/>
      <c r="BN52" s="30"/>
      <c r="BO52" s="30"/>
    </row>
    <row r="53" spans="1:67" ht="13.5" hidden="1">
      <c r="A53" s="22"/>
      <c r="B53" s="22"/>
      <c r="C53" s="22"/>
      <c r="D53" s="18" t="s">
        <v>29</v>
      </c>
      <c r="E53" s="19"/>
      <c r="F53" s="124" t="s">
        <v>29</v>
      </c>
      <c r="G53" s="125"/>
      <c r="I53" s="22"/>
      <c r="J53" s="91"/>
      <c r="K53" s="91"/>
      <c r="L53" s="22"/>
      <c r="M53" s="22"/>
      <c r="N53" s="22"/>
      <c r="O53" s="22"/>
      <c r="P53" s="22"/>
      <c r="Q53" s="18"/>
      <c r="R53" s="19"/>
      <c r="S53" s="19"/>
      <c r="T53" s="24"/>
      <c r="U53" s="22"/>
      <c r="V53" s="22"/>
      <c r="W53" s="30"/>
      <c r="X53" s="30"/>
      <c r="AR53" s="22"/>
      <c r="AS53" s="22"/>
      <c r="AT53" s="22"/>
      <c r="AU53" s="18"/>
      <c r="AV53" s="19"/>
      <c r="AW53" s="124"/>
      <c r="AX53" s="125"/>
      <c r="AZ53" s="22"/>
      <c r="BA53" s="91"/>
      <c r="BB53" s="91"/>
      <c r="BC53" s="22"/>
      <c r="BD53" s="22"/>
      <c r="BE53" s="22"/>
      <c r="BF53" s="22"/>
      <c r="BG53" s="22"/>
      <c r="BH53" s="18"/>
      <c r="BI53" s="19"/>
      <c r="BJ53" s="19"/>
      <c r="BK53" s="24"/>
      <c r="BL53" s="22"/>
      <c r="BM53" s="22"/>
      <c r="BN53" s="30"/>
      <c r="BO53" s="30"/>
    </row>
    <row r="54" spans="1:67" ht="13.5" hidden="1">
      <c r="A54" s="22"/>
      <c r="B54" s="22"/>
      <c r="C54" s="22"/>
      <c r="D54" s="18"/>
      <c r="E54" s="19"/>
      <c r="F54" s="19"/>
      <c r="G54" s="19"/>
      <c r="I54" s="22"/>
      <c r="J54" s="91"/>
      <c r="K54" s="91"/>
      <c r="L54" s="22"/>
      <c r="M54" s="22"/>
      <c r="N54" s="22"/>
      <c r="O54" s="22"/>
      <c r="P54" s="22"/>
      <c r="Q54" s="18"/>
      <c r="R54" s="19"/>
      <c r="S54" s="19"/>
      <c r="T54" s="24"/>
      <c r="U54" s="22"/>
      <c r="V54" s="22"/>
      <c r="W54" s="30"/>
      <c r="X54" s="30"/>
      <c r="AR54" s="22"/>
      <c r="AS54" s="22"/>
      <c r="AT54" s="22"/>
      <c r="AU54" s="18"/>
      <c r="AV54" s="19"/>
      <c r="AW54" s="19"/>
      <c r="AX54" s="19"/>
      <c r="AZ54" s="22"/>
      <c r="BA54" s="91"/>
      <c r="BB54" s="91"/>
      <c r="BC54" s="22"/>
      <c r="BD54" s="22"/>
      <c r="BE54" s="22"/>
      <c r="BF54" s="22"/>
      <c r="BG54" s="22"/>
      <c r="BH54" s="18"/>
      <c r="BI54" s="19"/>
      <c r="BJ54" s="19"/>
      <c r="BK54" s="24"/>
      <c r="BL54" s="22"/>
      <c r="BM54" s="22"/>
      <c r="BN54" s="30"/>
      <c r="BO54" s="30"/>
    </row>
    <row r="55" spans="1:107" ht="13.5" hidden="1">
      <c r="A55" s="22"/>
      <c r="B55" s="22"/>
      <c r="C55" s="22"/>
      <c r="D55" s="18"/>
      <c r="E55" s="19"/>
      <c r="F55" s="19"/>
      <c r="G55" s="19"/>
      <c r="I55" s="22"/>
      <c r="J55" s="91"/>
      <c r="K55" s="91"/>
      <c r="L55" s="22"/>
      <c r="M55" s="22"/>
      <c r="N55" s="22"/>
      <c r="O55" s="22"/>
      <c r="P55" s="22"/>
      <c r="Q55" s="18"/>
      <c r="R55" s="19"/>
      <c r="S55" s="19"/>
      <c r="T55" s="24"/>
      <c r="U55" s="22"/>
      <c r="V55" s="22"/>
      <c r="W55" s="30"/>
      <c r="X55" s="30"/>
      <c r="AR55" s="22">
        <f aca="true" t="shared" si="0" ref="AR55:BO55">A55</f>
        <v>0</v>
      </c>
      <c r="AS55" s="22">
        <f t="shared" si="0"/>
        <v>0</v>
      </c>
      <c r="AT55" s="22">
        <f t="shared" si="0"/>
        <v>0</v>
      </c>
      <c r="AU55" s="18">
        <f t="shared" si="0"/>
        <v>0</v>
      </c>
      <c r="AV55" s="19">
        <f t="shared" si="0"/>
        <v>0</v>
      </c>
      <c r="AW55" s="19">
        <f t="shared" si="0"/>
        <v>0</v>
      </c>
      <c r="AX55" s="19">
        <f t="shared" si="0"/>
        <v>0</v>
      </c>
      <c r="AY55" s="2">
        <f t="shared" si="0"/>
        <v>0</v>
      </c>
      <c r="AZ55" s="22">
        <f t="shared" si="0"/>
        <v>0</v>
      </c>
      <c r="BA55" s="91">
        <f t="shared" si="0"/>
        <v>0</v>
      </c>
      <c r="BB55" s="91">
        <f t="shared" si="0"/>
        <v>0</v>
      </c>
      <c r="BC55" s="22">
        <f t="shared" si="0"/>
        <v>0</v>
      </c>
      <c r="BD55" s="22">
        <f t="shared" si="0"/>
        <v>0</v>
      </c>
      <c r="BE55" s="22">
        <f t="shared" si="0"/>
        <v>0</v>
      </c>
      <c r="BF55" s="22">
        <f t="shared" si="0"/>
        <v>0</v>
      </c>
      <c r="BG55" s="22">
        <f t="shared" si="0"/>
        <v>0</v>
      </c>
      <c r="BH55" s="18">
        <f t="shared" si="0"/>
        <v>0</v>
      </c>
      <c r="BI55" s="19">
        <f t="shared" si="0"/>
        <v>0</v>
      </c>
      <c r="BJ55" s="19">
        <f t="shared" si="0"/>
        <v>0</v>
      </c>
      <c r="BK55" s="24">
        <f t="shared" si="0"/>
        <v>0</v>
      </c>
      <c r="BL55" s="22">
        <f t="shared" si="0"/>
        <v>0</v>
      </c>
      <c r="BM55" s="22">
        <f t="shared" si="0"/>
        <v>0</v>
      </c>
      <c r="BN55" s="30">
        <f t="shared" si="0"/>
        <v>0</v>
      </c>
      <c r="BO55" s="30">
        <f t="shared" si="0"/>
        <v>0</v>
      </c>
      <c r="BP55">
        <f aca="true" t="shared" si="1" ref="BP55:BQ70">X55</f>
        <v>0</v>
      </c>
      <c r="BQ55">
        <f t="shared" si="1"/>
        <v>0</v>
      </c>
      <c r="BW55">
        <f aca="true" t="shared" si="2" ref="BW55:CL70">AE55</f>
        <v>0</v>
      </c>
      <c r="BX55">
        <f t="shared" si="2"/>
        <v>0</v>
      </c>
      <c r="BY55">
        <f t="shared" si="2"/>
        <v>0</v>
      </c>
      <c r="BZ55">
        <f t="shared" si="2"/>
        <v>0</v>
      </c>
      <c r="CA55">
        <f t="shared" si="2"/>
        <v>0</v>
      </c>
      <c r="CB55">
        <f t="shared" si="2"/>
        <v>0</v>
      </c>
      <c r="CC55">
        <f t="shared" si="2"/>
        <v>0</v>
      </c>
      <c r="CD55">
        <f t="shared" si="2"/>
        <v>0</v>
      </c>
      <c r="CE55">
        <f t="shared" si="2"/>
        <v>0</v>
      </c>
      <c r="CF55">
        <f t="shared" si="2"/>
        <v>0</v>
      </c>
      <c r="CG55">
        <f t="shared" si="2"/>
        <v>0</v>
      </c>
      <c r="CH55">
        <f t="shared" si="2"/>
        <v>0</v>
      </c>
      <c r="CI55">
        <f t="shared" si="2"/>
        <v>0</v>
      </c>
      <c r="CJ55">
        <f t="shared" si="2"/>
        <v>0</v>
      </c>
      <c r="CK55">
        <f t="shared" si="2"/>
        <v>0</v>
      </c>
      <c r="CL55">
        <f t="shared" si="2"/>
        <v>0</v>
      </c>
      <c r="CM55">
        <f aca="true" t="shared" si="3" ref="CM55:DB70">AU55</f>
        <v>0</v>
      </c>
      <c r="CN55">
        <f t="shared" si="3"/>
        <v>0</v>
      </c>
      <c r="CO55">
        <f t="shared" si="3"/>
        <v>0</v>
      </c>
      <c r="CP55">
        <f t="shared" si="3"/>
        <v>0</v>
      </c>
      <c r="CQ55">
        <f t="shared" si="3"/>
        <v>0</v>
      </c>
      <c r="CR55">
        <f t="shared" si="3"/>
        <v>0</v>
      </c>
      <c r="CS55">
        <f t="shared" si="3"/>
        <v>0</v>
      </c>
      <c r="CT55">
        <f t="shared" si="3"/>
        <v>0</v>
      </c>
      <c r="CU55">
        <f t="shared" si="3"/>
        <v>0</v>
      </c>
      <c r="CV55">
        <f t="shared" si="3"/>
        <v>0</v>
      </c>
      <c r="CW55">
        <f t="shared" si="3"/>
        <v>0</v>
      </c>
      <c r="CX55">
        <f t="shared" si="3"/>
        <v>0</v>
      </c>
      <c r="CY55">
        <f t="shared" si="3"/>
        <v>0</v>
      </c>
      <c r="CZ55">
        <f t="shared" si="3"/>
        <v>0</v>
      </c>
      <c r="DA55">
        <f t="shared" si="3"/>
        <v>0</v>
      </c>
      <c r="DB55">
        <f t="shared" si="3"/>
        <v>0</v>
      </c>
      <c r="DC55">
        <f aca="true" t="shared" si="4" ref="DC55:DC70">BK55</f>
        <v>0</v>
      </c>
    </row>
    <row r="56" spans="1:107" ht="18">
      <c r="A56" s="1" t="s">
        <v>327</v>
      </c>
      <c r="B56" s="1"/>
      <c r="C56" s="1"/>
      <c r="D56" s="1" t="s">
        <v>328</v>
      </c>
      <c r="E56" s="1"/>
      <c r="N56" s="2" t="s">
        <v>314</v>
      </c>
      <c r="Q56" s="4" t="s">
        <v>318</v>
      </c>
      <c r="U56" s="6"/>
      <c r="V56" s="7"/>
      <c r="W56" s="8" t="str">
        <f>VLOOKUP(Z56,'[1]日程'!$A$4:$L$15,9,FALSE)</f>
        <v>16:15</v>
      </c>
      <c r="X56" s="7"/>
      <c r="Z56">
        <v>1</v>
      </c>
      <c r="AR56" s="1" t="str">
        <f>A56</f>
        <v>女子</v>
      </c>
      <c r="AS56" s="1"/>
      <c r="AT56" s="1">
        <f>C56</f>
        <v>0</v>
      </c>
      <c r="AU56" s="1" t="str">
        <f>D56</f>
        <v>少年Ａ　1500m</v>
      </c>
      <c r="AV56" s="1"/>
      <c r="BE56" s="2" t="str">
        <f>N56</f>
        <v>　</v>
      </c>
      <c r="BG56" s="2">
        <f aca="true" t="shared" si="5" ref="BG56:BO57">P56</f>
        <v>0</v>
      </c>
      <c r="BH56" s="4" t="str">
        <f t="shared" si="5"/>
        <v>決勝</v>
      </c>
      <c r="BI56" s="2">
        <f t="shared" si="5"/>
        <v>0</v>
      </c>
      <c r="BJ56" s="4">
        <f t="shared" si="5"/>
        <v>0</v>
      </c>
      <c r="BK56" s="5">
        <f t="shared" si="5"/>
        <v>0</v>
      </c>
      <c r="BL56" s="6">
        <f t="shared" si="5"/>
        <v>0</v>
      </c>
      <c r="BM56" s="7">
        <f t="shared" si="5"/>
        <v>0</v>
      </c>
      <c r="BN56" s="8" t="str">
        <f t="shared" si="5"/>
        <v>16:15</v>
      </c>
      <c r="BO56" s="7">
        <f t="shared" si="5"/>
        <v>0</v>
      </c>
      <c r="BP56">
        <f t="shared" si="1"/>
        <v>0</v>
      </c>
      <c r="BQ56">
        <f t="shared" si="1"/>
        <v>0</v>
      </c>
      <c r="BW56">
        <f t="shared" si="2"/>
        <v>0</v>
      </c>
      <c r="BX56">
        <f t="shared" si="2"/>
        <v>0</v>
      </c>
      <c r="BY56">
        <f t="shared" si="2"/>
        <v>0</v>
      </c>
      <c r="BZ56">
        <f t="shared" si="2"/>
        <v>0</v>
      </c>
      <c r="CA56">
        <f t="shared" si="2"/>
        <v>0</v>
      </c>
      <c r="CB56">
        <f t="shared" si="2"/>
        <v>0</v>
      </c>
      <c r="CC56">
        <f t="shared" si="2"/>
        <v>0</v>
      </c>
      <c r="CD56">
        <f t="shared" si="2"/>
        <v>0</v>
      </c>
      <c r="CE56">
        <f t="shared" si="2"/>
        <v>0</v>
      </c>
      <c r="CF56">
        <f t="shared" si="2"/>
        <v>0</v>
      </c>
      <c r="CG56">
        <f t="shared" si="2"/>
        <v>0</v>
      </c>
      <c r="CH56">
        <f t="shared" si="2"/>
        <v>0</v>
      </c>
      <c r="CI56">
        <f t="shared" si="2"/>
        <v>0</v>
      </c>
      <c r="CJ56" t="str">
        <f t="shared" si="2"/>
        <v>女子</v>
      </c>
      <c r="CK56">
        <f t="shared" si="2"/>
        <v>0</v>
      </c>
      <c r="CL56">
        <f t="shared" si="2"/>
        <v>0</v>
      </c>
      <c r="CM56" t="str">
        <f t="shared" si="3"/>
        <v>少年Ａ　1500m</v>
      </c>
      <c r="CN56">
        <f t="shared" si="3"/>
        <v>0</v>
      </c>
      <c r="CO56">
        <f t="shared" si="3"/>
        <v>0</v>
      </c>
      <c r="CP56">
        <f t="shared" si="3"/>
        <v>0</v>
      </c>
      <c r="CQ56">
        <f t="shared" si="3"/>
        <v>0</v>
      </c>
      <c r="CR56">
        <f t="shared" si="3"/>
        <v>0</v>
      </c>
      <c r="CS56">
        <f t="shared" si="3"/>
        <v>0</v>
      </c>
      <c r="CT56">
        <f t="shared" si="3"/>
        <v>0</v>
      </c>
      <c r="CU56">
        <f t="shared" si="3"/>
        <v>0</v>
      </c>
      <c r="CV56">
        <f t="shared" si="3"/>
        <v>0</v>
      </c>
      <c r="CW56" t="str">
        <f t="shared" si="3"/>
        <v>　</v>
      </c>
      <c r="CX56">
        <f t="shared" si="3"/>
        <v>0</v>
      </c>
      <c r="CY56">
        <f t="shared" si="3"/>
        <v>0</v>
      </c>
      <c r="CZ56" t="str">
        <f t="shared" si="3"/>
        <v>決勝</v>
      </c>
      <c r="DA56">
        <f t="shared" si="3"/>
        <v>0</v>
      </c>
      <c r="DB56">
        <f t="shared" si="3"/>
        <v>0</v>
      </c>
      <c r="DC56">
        <f t="shared" si="4"/>
        <v>0</v>
      </c>
    </row>
    <row r="57" spans="26:107" ht="13.5">
      <c r="Z57">
        <v>11</v>
      </c>
      <c r="AT57" s="2">
        <f>C57</f>
        <v>0</v>
      </c>
      <c r="AU57" s="2">
        <f>D57</f>
        <v>0</v>
      </c>
      <c r="AV57" s="2">
        <f>E57</f>
        <v>0</v>
      </c>
      <c r="AX57" s="2">
        <f>G57</f>
        <v>0</v>
      </c>
      <c r="AY57" s="2">
        <f>H57</f>
        <v>0</v>
      </c>
      <c r="AZ57" s="2">
        <f>I57</f>
        <v>0</v>
      </c>
      <c r="BA57" s="88">
        <f>J57</f>
        <v>0</v>
      </c>
      <c r="BC57" s="2">
        <f>L57</f>
        <v>0</v>
      </c>
      <c r="BD57" s="2">
        <f>M57</f>
        <v>0</v>
      </c>
      <c r="BE57" s="2">
        <f>N57</f>
        <v>0</v>
      </c>
      <c r="BF57" s="2">
        <f>O57</f>
        <v>0</v>
      </c>
      <c r="BG57" s="2">
        <f t="shared" si="5"/>
        <v>0</v>
      </c>
      <c r="BH57" s="4">
        <f t="shared" si="5"/>
        <v>0</v>
      </c>
      <c r="BI57" s="2">
        <f t="shared" si="5"/>
        <v>0</v>
      </c>
      <c r="BJ57" s="4">
        <f t="shared" si="5"/>
        <v>0</v>
      </c>
      <c r="BK57" s="5">
        <f t="shared" si="5"/>
        <v>0</v>
      </c>
      <c r="BL57" s="6">
        <f t="shared" si="5"/>
        <v>0</v>
      </c>
      <c r="BM57" s="7">
        <f t="shared" si="5"/>
        <v>0</v>
      </c>
      <c r="BN57" s="8">
        <f t="shared" si="5"/>
        <v>0</v>
      </c>
      <c r="BO57" s="7">
        <f t="shared" si="5"/>
        <v>0</v>
      </c>
      <c r="BP57">
        <f t="shared" si="1"/>
        <v>0</v>
      </c>
      <c r="BQ57">
        <f t="shared" si="1"/>
        <v>0</v>
      </c>
      <c r="BW57">
        <f t="shared" si="2"/>
        <v>0</v>
      </c>
      <c r="BX57">
        <f t="shared" si="2"/>
        <v>0</v>
      </c>
      <c r="BY57">
        <f t="shared" si="2"/>
        <v>0</v>
      </c>
      <c r="BZ57">
        <f t="shared" si="2"/>
        <v>0</v>
      </c>
      <c r="CA57">
        <f t="shared" si="2"/>
        <v>0</v>
      </c>
      <c r="CB57">
        <f t="shared" si="2"/>
        <v>0</v>
      </c>
      <c r="CC57">
        <f t="shared" si="2"/>
        <v>0</v>
      </c>
      <c r="CD57">
        <f t="shared" si="2"/>
        <v>0</v>
      </c>
      <c r="CE57">
        <f t="shared" si="2"/>
        <v>0</v>
      </c>
      <c r="CF57">
        <f t="shared" si="2"/>
        <v>0</v>
      </c>
      <c r="CG57">
        <f t="shared" si="2"/>
        <v>0</v>
      </c>
      <c r="CH57">
        <f t="shared" si="2"/>
        <v>0</v>
      </c>
      <c r="CI57">
        <f t="shared" si="2"/>
        <v>0</v>
      </c>
      <c r="CJ57">
        <f t="shared" si="2"/>
        <v>0</v>
      </c>
      <c r="CK57">
        <f t="shared" si="2"/>
        <v>0</v>
      </c>
      <c r="CL57">
        <f t="shared" si="2"/>
        <v>0</v>
      </c>
      <c r="CM57">
        <f t="shared" si="3"/>
        <v>0</v>
      </c>
      <c r="CN57">
        <f t="shared" si="3"/>
        <v>0</v>
      </c>
      <c r="CO57">
        <f t="shared" si="3"/>
        <v>0</v>
      </c>
      <c r="CP57">
        <f t="shared" si="3"/>
        <v>0</v>
      </c>
      <c r="CQ57">
        <f t="shared" si="3"/>
        <v>0</v>
      </c>
      <c r="CR57">
        <f t="shared" si="3"/>
        <v>0</v>
      </c>
      <c r="CS57">
        <f t="shared" si="3"/>
        <v>0</v>
      </c>
      <c r="CT57">
        <f t="shared" si="3"/>
        <v>0</v>
      </c>
      <c r="CU57">
        <f t="shared" si="3"/>
        <v>0</v>
      </c>
      <c r="CV57">
        <f t="shared" si="3"/>
        <v>0</v>
      </c>
      <c r="CW57">
        <f t="shared" si="3"/>
        <v>0</v>
      </c>
      <c r="CX57">
        <f t="shared" si="3"/>
        <v>0</v>
      </c>
      <c r="CY57">
        <f t="shared" si="3"/>
        <v>0</v>
      </c>
      <c r="CZ57">
        <f t="shared" si="3"/>
        <v>0</v>
      </c>
      <c r="DA57">
        <f t="shared" si="3"/>
        <v>0</v>
      </c>
      <c r="DB57">
        <f t="shared" si="3"/>
        <v>0</v>
      </c>
      <c r="DC57">
        <f t="shared" si="4"/>
        <v>0</v>
      </c>
    </row>
    <row r="58" spans="1:107" ht="13.5">
      <c r="A58" s="84" t="s">
        <v>329</v>
      </c>
      <c r="B58" s="9"/>
      <c r="C58" s="9"/>
      <c r="D58" s="9"/>
      <c r="E58" s="9"/>
      <c r="F58" s="9"/>
      <c r="G58" s="9"/>
      <c r="H58" s="9"/>
      <c r="I58" s="9"/>
      <c r="J58" s="89"/>
      <c r="AR58" s="9" t="str">
        <f>A58</f>
        <v>山口県記録（YR)　　　　　　４．２０．８１　　吉村　　かおり（西京高）９５</v>
      </c>
      <c r="AS58" s="9"/>
      <c r="AT58" s="9"/>
      <c r="AU58" s="9"/>
      <c r="AV58" s="9"/>
      <c r="AW58" s="9"/>
      <c r="AX58" s="9"/>
      <c r="AY58" s="9"/>
      <c r="AZ58" s="9"/>
      <c r="BA58" s="89"/>
      <c r="BM58" s="2">
        <f>V58</f>
        <v>0</v>
      </c>
      <c r="BO58" s="3">
        <f>X58</f>
        <v>0</v>
      </c>
      <c r="BP58">
        <f t="shared" si="1"/>
        <v>0</v>
      </c>
      <c r="BQ58">
        <f t="shared" si="1"/>
        <v>0</v>
      </c>
      <c r="BW58">
        <f t="shared" si="2"/>
        <v>0</v>
      </c>
      <c r="BX58">
        <f t="shared" si="2"/>
        <v>0</v>
      </c>
      <c r="BY58">
        <f t="shared" si="2"/>
        <v>0</v>
      </c>
      <c r="BZ58">
        <f t="shared" si="2"/>
        <v>0</v>
      </c>
      <c r="CA58">
        <f t="shared" si="2"/>
        <v>0</v>
      </c>
      <c r="CB58">
        <f t="shared" si="2"/>
        <v>0</v>
      </c>
      <c r="CC58">
        <f t="shared" si="2"/>
        <v>0</v>
      </c>
      <c r="CD58">
        <f t="shared" si="2"/>
        <v>0</v>
      </c>
      <c r="CE58">
        <f t="shared" si="2"/>
        <v>0</v>
      </c>
      <c r="CF58">
        <f t="shared" si="2"/>
        <v>0</v>
      </c>
      <c r="CG58">
        <f t="shared" si="2"/>
        <v>0</v>
      </c>
      <c r="CH58">
        <f t="shared" si="2"/>
        <v>0</v>
      </c>
      <c r="CI58">
        <f t="shared" si="2"/>
        <v>0</v>
      </c>
      <c r="CJ58" t="str">
        <f t="shared" si="2"/>
        <v>山口県記録（YR)　　　　　　４．２０．８１　　吉村　　かおり（西京高）９５</v>
      </c>
      <c r="CK58">
        <f t="shared" si="2"/>
        <v>0</v>
      </c>
      <c r="CL58">
        <f t="shared" si="2"/>
        <v>0</v>
      </c>
      <c r="CM58">
        <f t="shared" si="3"/>
        <v>0</v>
      </c>
      <c r="CN58">
        <f t="shared" si="3"/>
        <v>0</v>
      </c>
      <c r="CO58">
        <f t="shared" si="3"/>
        <v>0</v>
      </c>
      <c r="CP58">
        <f t="shared" si="3"/>
        <v>0</v>
      </c>
      <c r="CQ58">
        <f t="shared" si="3"/>
        <v>0</v>
      </c>
      <c r="CR58">
        <f t="shared" si="3"/>
        <v>0</v>
      </c>
      <c r="CS58">
        <f t="shared" si="3"/>
        <v>0</v>
      </c>
      <c r="CT58">
        <f t="shared" si="3"/>
        <v>0</v>
      </c>
      <c r="CU58">
        <f t="shared" si="3"/>
        <v>0</v>
      </c>
      <c r="CV58">
        <f t="shared" si="3"/>
        <v>0</v>
      </c>
      <c r="CW58">
        <f t="shared" si="3"/>
        <v>0</v>
      </c>
      <c r="CX58">
        <f t="shared" si="3"/>
        <v>0</v>
      </c>
      <c r="CY58">
        <f t="shared" si="3"/>
        <v>0</v>
      </c>
      <c r="CZ58">
        <f t="shared" si="3"/>
        <v>0</v>
      </c>
      <c r="DA58">
        <f t="shared" si="3"/>
        <v>0</v>
      </c>
      <c r="DB58">
        <f t="shared" si="3"/>
        <v>0</v>
      </c>
      <c r="DC58">
        <f t="shared" si="4"/>
        <v>0</v>
      </c>
    </row>
    <row r="59" spans="1:107" ht="13.5">
      <c r="A59" s="84" t="s">
        <v>315</v>
      </c>
      <c r="B59" s="9"/>
      <c r="C59" s="9"/>
      <c r="D59" s="9"/>
      <c r="E59" s="9" t="s">
        <v>410</v>
      </c>
      <c r="F59" s="9"/>
      <c r="G59" s="9"/>
      <c r="H59" s="9"/>
      <c r="I59" s="9"/>
      <c r="J59" s="89"/>
      <c r="AR59" s="9" t="str">
        <f>A59</f>
        <v>参加標準記録</v>
      </c>
      <c r="AS59" s="9"/>
      <c r="AT59" s="9"/>
      <c r="AU59" s="9"/>
      <c r="AV59" s="9" t="str">
        <f>E59</f>
        <v>４．２９．４０</v>
      </c>
      <c r="AW59" s="9"/>
      <c r="AX59" s="9"/>
      <c r="AY59" s="9"/>
      <c r="AZ59" s="9"/>
      <c r="BA59" s="89"/>
      <c r="BO59" s="3">
        <f>X59</f>
        <v>0</v>
      </c>
      <c r="BP59">
        <f t="shared" si="1"/>
        <v>0</v>
      </c>
      <c r="BQ59">
        <f t="shared" si="1"/>
        <v>0</v>
      </c>
      <c r="BW59">
        <f t="shared" si="2"/>
        <v>0</v>
      </c>
      <c r="BX59">
        <f t="shared" si="2"/>
        <v>0</v>
      </c>
      <c r="BY59">
        <f t="shared" si="2"/>
        <v>0</v>
      </c>
      <c r="BZ59">
        <f t="shared" si="2"/>
        <v>0</v>
      </c>
      <c r="CA59">
        <f t="shared" si="2"/>
        <v>0</v>
      </c>
      <c r="CB59">
        <f t="shared" si="2"/>
        <v>0</v>
      </c>
      <c r="CC59">
        <f t="shared" si="2"/>
        <v>0</v>
      </c>
      <c r="CD59">
        <f t="shared" si="2"/>
        <v>0</v>
      </c>
      <c r="CE59">
        <f t="shared" si="2"/>
        <v>0</v>
      </c>
      <c r="CF59">
        <f t="shared" si="2"/>
        <v>0</v>
      </c>
      <c r="CG59">
        <f t="shared" si="2"/>
        <v>0</v>
      </c>
      <c r="CH59">
        <f t="shared" si="2"/>
        <v>0</v>
      </c>
      <c r="CI59">
        <f t="shared" si="2"/>
        <v>0</v>
      </c>
      <c r="CJ59" t="str">
        <f t="shared" si="2"/>
        <v>参加標準記録</v>
      </c>
      <c r="CK59">
        <f t="shared" si="2"/>
        <v>0</v>
      </c>
      <c r="CL59">
        <f t="shared" si="2"/>
        <v>0</v>
      </c>
      <c r="CM59">
        <f t="shared" si="3"/>
        <v>0</v>
      </c>
      <c r="CN59" t="str">
        <f t="shared" si="3"/>
        <v>４．２９．４０</v>
      </c>
      <c r="CO59">
        <f t="shared" si="3"/>
        <v>0</v>
      </c>
      <c r="CP59">
        <f t="shared" si="3"/>
        <v>0</v>
      </c>
      <c r="CQ59">
        <f t="shared" si="3"/>
        <v>0</v>
      </c>
      <c r="CR59">
        <f t="shared" si="3"/>
        <v>0</v>
      </c>
      <c r="CS59">
        <f t="shared" si="3"/>
        <v>0</v>
      </c>
      <c r="CT59">
        <f t="shared" si="3"/>
        <v>0</v>
      </c>
      <c r="CU59">
        <f t="shared" si="3"/>
        <v>0</v>
      </c>
      <c r="CV59">
        <f t="shared" si="3"/>
        <v>0</v>
      </c>
      <c r="CW59">
        <f t="shared" si="3"/>
        <v>0</v>
      </c>
      <c r="CX59">
        <f t="shared" si="3"/>
        <v>0</v>
      </c>
      <c r="CY59">
        <f t="shared" si="3"/>
        <v>0</v>
      </c>
      <c r="CZ59">
        <f t="shared" si="3"/>
        <v>0</v>
      </c>
      <c r="DA59">
        <f t="shared" si="3"/>
        <v>0</v>
      </c>
      <c r="DB59">
        <f t="shared" si="3"/>
        <v>0</v>
      </c>
      <c r="DC59">
        <f t="shared" si="4"/>
        <v>0</v>
      </c>
    </row>
    <row r="60" spans="44:107" ht="13.5">
      <c r="AR60" s="2">
        <f>A60</f>
        <v>0</v>
      </c>
      <c r="AS60" s="2">
        <f>B60</f>
        <v>0</v>
      </c>
      <c r="AT60" s="2">
        <f>C60</f>
        <v>0</v>
      </c>
      <c r="AU60" s="2">
        <f>D60</f>
        <v>0</v>
      </c>
      <c r="AV60" s="2">
        <f>E60</f>
        <v>0</v>
      </c>
      <c r="AW60" s="2">
        <f>F60</f>
        <v>0</v>
      </c>
      <c r="AX60" s="2">
        <f>G60</f>
        <v>0</v>
      </c>
      <c r="AY60" s="2">
        <f>H60</f>
        <v>0</v>
      </c>
      <c r="AZ60" s="2">
        <f>I60</f>
        <v>0</v>
      </c>
      <c r="BA60" s="88">
        <f>J60</f>
        <v>0</v>
      </c>
      <c r="BC60" s="2">
        <f aca="true" t="shared" si="6" ref="BC60:BN60">L60</f>
        <v>0</v>
      </c>
      <c r="BD60" s="2">
        <f t="shared" si="6"/>
        <v>0</v>
      </c>
      <c r="BE60" s="2">
        <f t="shared" si="6"/>
        <v>0</v>
      </c>
      <c r="BF60" s="2">
        <f t="shared" si="6"/>
        <v>0</v>
      </c>
      <c r="BG60" s="2">
        <f t="shared" si="6"/>
        <v>0</v>
      </c>
      <c r="BH60" s="2">
        <f t="shared" si="6"/>
        <v>0</v>
      </c>
      <c r="BI60" s="2">
        <f t="shared" si="6"/>
        <v>0</v>
      </c>
      <c r="BJ60" s="2">
        <f t="shared" si="6"/>
        <v>0</v>
      </c>
      <c r="BK60" s="2">
        <f t="shared" si="6"/>
        <v>0</v>
      </c>
      <c r="BL60" s="2">
        <f t="shared" si="6"/>
        <v>0</v>
      </c>
      <c r="BM60" s="2">
        <f t="shared" si="6"/>
        <v>0</v>
      </c>
      <c r="BN60" s="3">
        <f t="shared" si="6"/>
        <v>0</v>
      </c>
      <c r="BO60" s="3">
        <f>X60</f>
        <v>0</v>
      </c>
      <c r="BP60">
        <f t="shared" si="1"/>
        <v>0</v>
      </c>
      <c r="BQ60">
        <f t="shared" si="1"/>
        <v>0</v>
      </c>
      <c r="BW60">
        <f t="shared" si="2"/>
        <v>0</v>
      </c>
      <c r="BX60">
        <f t="shared" si="2"/>
        <v>0</v>
      </c>
      <c r="BY60">
        <f t="shared" si="2"/>
        <v>0</v>
      </c>
      <c r="BZ60">
        <f t="shared" si="2"/>
        <v>0</v>
      </c>
      <c r="CA60">
        <f t="shared" si="2"/>
        <v>0</v>
      </c>
      <c r="CB60">
        <f t="shared" si="2"/>
        <v>0</v>
      </c>
      <c r="CC60">
        <f t="shared" si="2"/>
        <v>0</v>
      </c>
      <c r="CD60">
        <f t="shared" si="2"/>
        <v>0</v>
      </c>
      <c r="CE60">
        <f t="shared" si="2"/>
        <v>0</v>
      </c>
      <c r="CF60">
        <f t="shared" si="2"/>
        <v>0</v>
      </c>
      <c r="CG60">
        <f t="shared" si="2"/>
        <v>0</v>
      </c>
      <c r="CH60">
        <f t="shared" si="2"/>
        <v>0</v>
      </c>
      <c r="CI60">
        <f t="shared" si="2"/>
        <v>0</v>
      </c>
      <c r="CJ60">
        <f t="shared" si="2"/>
        <v>0</v>
      </c>
      <c r="CK60">
        <f t="shared" si="2"/>
        <v>0</v>
      </c>
      <c r="CL60">
        <f t="shared" si="2"/>
        <v>0</v>
      </c>
      <c r="CM60">
        <f t="shared" si="3"/>
        <v>0</v>
      </c>
      <c r="CN60">
        <f t="shared" si="3"/>
        <v>0</v>
      </c>
      <c r="CO60">
        <f t="shared" si="3"/>
        <v>0</v>
      </c>
      <c r="CP60">
        <f t="shared" si="3"/>
        <v>0</v>
      </c>
      <c r="CQ60">
        <f t="shared" si="3"/>
        <v>0</v>
      </c>
      <c r="CR60">
        <f t="shared" si="3"/>
        <v>0</v>
      </c>
      <c r="CS60">
        <f t="shared" si="3"/>
        <v>0</v>
      </c>
      <c r="CT60">
        <f t="shared" si="3"/>
        <v>0</v>
      </c>
      <c r="CU60">
        <f t="shared" si="3"/>
        <v>0</v>
      </c>
      <c r="CV60">
        <f t="shared" si="3"/>
        <v>0</v>
      </c>
      <c r="CW60">
        <f t="shared" si="3"/>
        <v>0</v>
      </c>
      <c r="CX60">
        <f t="shared" si="3"/>
        <v>0</v>
      </c>
      <c r="CY60">
        <f t="shared" si="3"/>
        <v>0</v>
      </c>
      <c r="CZ60">
        <f t="shared" si="3"/>
        <v>0</v>
      </c>
      <c r="DA60">
        <f t="shared" si="3"/>
        <v>0</v>
      </c>
      <c r="DB60">
        <f t="shared" si="3"/>
        <v>0</v>
      </c>
      <c r="DC60">
        <f t="shared" si="4"/>
        <v>0</v>
      </c>
    </row>
    <row r="61" spans="1:107" ht="13.5">
      <c r="A61" s="9" t="s">
        <v>318</v>
      </c>
      <c r="AR61" s="9" t="str">
        <f>A61</f>
        <v>決勝</v>
      </c>
      <c r="AW61" s="2">
        <f>F61</f>
        <v>0</v>
      </c>
      <c r="BC61" s="2">
        <f>L61</f>
        <v>0</v>
      </c>
      <c r="BD61" s="2">
        <f>M61</f>
        <v>0</v>
      </c>
      <c r="BP61">
        <f t="shared" si="1"/>
        <v>0</v>
      </c>
      <c r="BQ61">
        <f t="shared" si="1"/>
        <v>0</v>
      </c>
      <c r="BW61">
        <f t="shared" si="2"/>
        <v>0</v>
      </c>
      <c r="BX61">
        <f t="shared" si="2"/>
        <v>0</v>
      </c>
      <c r="BY61">
        <f t="shared" si="2"/>
        <v>0</v>
      </c>
      <c r="BZ61">
        <f t="shared" si="2"/>
        <v>0</v>
      </c>
      <c r="CA61">
        <f t="shared" si="2"/>
        <v>0</v>
      </c>
      <c r="CB61">
        <f t="shared" si="2"/>
        <v>0</v>
      </c>
      <c r="CC61">
        <f t="shared" si="2"/>
        <v>0</v>
      </c>
      <c r="CD61">
        <f t="shared" si="2"/>
        <v>0</v>
      </c>
      <c r="CE61">
        <f t="shared" si="2"/>
        <v>0</v>
      </c>
      <c r="CF61">
        <f t="shared" si="2"/>
        <v>0</v>
      </c>
      <c r="CG61">
        <f t="shared" si="2"/>
        <v>0</v>
      </c>
      <c r="CH61">
        <f t="shared" si="2"/>
        <v>0</v>
      </c>
      <c r="CI61">
        <f t="shared" si="2"/>
        <v>0</v>
      </c>
      <c r="CJ61" t="str">
        <f t="shared" si="2"/>
        <v>決勝</v>
      </c>
      <c r="CK61">
        <f t="shared" si="2"/>
        <v>0</v>
      </c>
      <c r="CL61">
        <f t="shared" si="2"/>
        <v>0</v>
      </c>
      <c r="CM61">
        <f t="shared" si="3"/>
        <v>0</v>
      </c>
      <c r="CN61">
        <f t="shared" si="3"/>
        <v>0</v>
      </c>
      <c r="CO61">
        <f t="shared" si="3"/>
        <v>0</v>
      </c>
      <c r="CP61">
        <f t="shared" si="3"/>
        <v>0</v>
      </c>
      <c r="CQ61">
        <f t="shared" si="3"/>
        <v>0</v>
      </c>
      <c r="CR61">
        <f t="shared" si="3"/>
        <v>0</v>
      </c>
      <c r="CS61">
        <f t="shared" si="3"/>
        <v>0</v>
      </c>
      <c r="CT61">
        <f t="shared" si="3"/>
        <v>0</v>
      </c>
      <c r="CU61">
        <f t="shared" si="3"/>
        <v>0</v>
      </c>
      <c r="CV61">
        <f t="shared" si="3"/>
        <v>0</v>
      </c>
      <c r="CW61">
        <f t="shared" si="3"/>
        <v>0</v>
      </c>
      <c r="CX61">
        <f t="shared" si="3"/>
        <v>0</v>
      </c>
      <c r="CY61">
        <f t="shared" si="3"/>
        <v>0</v>
      </c>
      <c r="CZ61">
        <f t="shared" si="3"/>
        <v>0</v>
      </c>
      <c r="DA61">
        <f t="shared" si="3"/>
        <v>0</v>
      </c>
      <c r="DB61">
        <f t="shared" si="3"/>
        <v>0</v>
      </c>
      <c r="DC61">
        <f t="shared" si="4"/>
        <v>0</v>
      </c>
    </row>
    <row r="62" spans="2:107" ht="14.25" thickBot="1">
      <c r="B62" s="9"/>
      <c r="C62" s="9"/>
      <c r="I62" s="11"/>
      <c r="J62" s="90"/>
      <c r="K62" s="90"/>
      <c r="N62" s="22"/>
      <c r="O62" s="11"/>
      <c r="P62" s="11"/>
      <c r="Q62" s="22"/>
      <c r="R62" s="22"/>
      <c r="S62" s="22"/>
      <c r="T62" s="22"/>
      <c r="U62" s="22"/>
      <c r="V62" s="11"/>
      <c r="W62" s="33"/>
      <c r="X62" s="33"/>
      <c r="AR62" s="2">
        <f>A62</f>
        <v>0</v>
      </c>
      <c r="AS62" s="9">
        <f>B62</f>
        <v>0</v>
      </c>
      <c r="AT62" s="9">
        <f>C62</f>
        <v>0</v>
      </c>
      <c r="AU62" s="2">
        <f>D62</f>
        <v>0</v>
      </c>
      <c r="AV62" s="2">
        <f>E62</f>
        <v>0</v>
      </c>
      <c r="AW62" s="2">
        <f>F62</f>
        <v>0</v>
      </c>
      <c r="AX62" s="2">
        <f>G62</f>
        <v>0</v>
      </c>
      <c r="AY62" s="2">
        <f>H62</f>
        <v>0</v>
      </c>
      <c r="AZ62" s="11">
        <f>I62</f>
        <v>0</v>
      </c>
      <c r="BA62" s="90">
        <f>J62</f>
        <v>0</v>
      </c>
      <c r="BB62" s="90">
        <f>K62</f>
        <v>0</v>
      </c>
      <c r="BC62" s="2">
        <f>L62</f>
        <v>0</v>
      </c>
      <c r="BD62" s="2">
        <f>M62</f>
        <v>0</v>
      </c>
      <c r="BE62" s="2">
        <f aca="true" t="shared" si="7" ref="BE62:BN62">N62</f>
        <v>0</v>
      </c>
      <c r="BF62" s="9">
        <f t="shared" si="7"/>
        <v>0</v>
      </c>
      <c r="BG62" s="9">
        <f t="shared" si="7"/>
        <v>0</v>
      </c>
      <c r="BH62" s="2">
        <f t="shared" si="7"/>
        <v>0</v>
      </c>
      <c r="BI62" s="2">
        <f t="shared" si="7"/>
        <v>0</v>
      </c>
      <c r="BJ62" s="2">
        <f t="shared" si="7"/>
        <v>0</v>
      </c>
      <c r="BK62" s="2">
        <f t="shared" si="7"/>
        <v>0</v>
      </c>
      <c r="BL62" s="2">
        <f t="shared" si="7"/>
        <v>0</v>
      </c>
      <c r="BM62" s="11">
        <f t="shared" si="7"/>
        <v>0</v>
      </c>
      <c r="BN62" s="33">
        <f t="shared" si="7"/>
        <v>0</v>
      </c>
      <c r="BO62" s="33">
        <f>X62</f>
        <v>0</v>
      </c>
      <c r="BP62">
        <f t="shared" si="1"/>
        <v>0</v>
      </c>
      <c r="BQ62">
        <f t="shared" si="1"/>
        <v>0</v>
      </c>
      <c r="BW62">
        <f t="shared" si="2"/>
        <v>0</v>
      </c>
      <c r="BX62">
        <f t="shared" si="2"/>
        <v>0</v>
      </c>
      <c r="BY62">
        <f t="shared" si="2"/>
        <v>0</v>
      </c>
      <c r="BZ62">
        <f t="shared" si="2"/>
        <v>0</v>
      </c>
      <c r="CA62">
        <f t="shared" si="2"/>
        <v>0</v>
      </c>
      <c r="CB62">
        <f t="shared" si="2"/>
        <v>0</v>
      </c>
      <c r="CC62">
        <f t="shared" si="2"/>
        <v>0</v>
      </c>
      <c r="CD62">
        <f t="shared" si="2"/>
        <v>0</v>
      </c>
      <c r="CE62">
        <f t="shared" si="2"/>
        <v>0</v>
      </c>
      <c r="CF62">
        <f t="shared" si="2"/>
        <v>0</v>
      </c>
      <c r="CG62">
        <f t="shared" si="2"/>
        <v>0</v>
      </c>
      <c r="CH62">
        <f t="shared" si="2"/>
        <v>0</v>
      </c>
      <c r="CI62">
        <f t="shared" si="2"/>
        <v>0</v>
      </c>
      <c r="CJ62">
        <f t="shared" si="2"/>
        <v>0</v>
      </c>
      <c r="CK62">
        <f t="shared" si="2"/>
        <v>0</v>
      </c>
      <c r="CL62">
        <f t="shared" si="2"/>
        <v>0</v>
      </c>
      <c r="CM62">
        <f t="shared" si="3"/>
        <v>0</v>
      </c>
      <c r="CN62">
        <f t="shared" si="3"/>
        <v>0</v>
      </c>
      <c r="CO62">
        <f t="shared" si="3"/>
        <v>0</v>
      </c>
      <c r="CP62">
        <f t="shared" si="3"/>
        <v>0</v>
      </c>
      <c r="CQ62">
        <f t="shared" si="3"/>
        <v>0</v>
      </c>
      <c r="CR62">
        <f t="shared" si="3"/>
        <v>0</v>
      </c>
      <c r="CS62">
        <f t="shared" si="3"/>
        <v>0</v>
      </c>
      <c r="CT62">
        <f t="shared" si="3"/>
        <v>0</v>
      </c>
      <c r="CU62">
        <f t="shared" si="3"/>
        <v>0</v>
      </c>
      <c r="CV62">
        <f t="shared" si="3"/>
        <v>0</v>
      </c>
      <c r="CW62">
        <f t="shared" si="3"/>
        <v>0</v>
      </c>
      <c r="CX62">
        <f t="shared" si="3"/>
        <v>0</v>
      </c>
      <c r="CY62">
        <f t="shared" si="3"/>
        <v>0</v>
      </c>
      <c r="CZ62">
        <f t="shared" si="3"/>
        <v>0</v>
      </c>
      <c r="DA62">
        <f t="shared" si="3"/>
        <v>0</v>
      </c>
      <c r="DB62">
        <f t="shared" si="3"/>
        <v>0</v>
      </c>
      <c r="DC62">
        <f t="shared" si="4"/>
        <v>0</v>
      </c>
    </row>
    <row r="63" spans="1:107" ht="13.5">
      <c r="A63" s="15" t="s">
        <v>330</v>
      </c>
      <c r="B63" s="10" t="s">
        <v>9</v>
      </c>
      <c r="C63" s="10"/>
      <c r="D63" s="15" t="s">
        <v>10</v>
      </c>
      <c r="E63" s="15"/>
      <c r="F63" s="10" t="s">
        <v>11</v>
      </c>
      <c r="G63" s="10"/>
      <c r="H63" s="10"/>
      <c r="I63" s="10" t="s">
        <v>266</v>
      </c>
      <c r="J63" s="155" t="s">
        <v>407</v>
      </c>
      <c r="K63" s="155"/>
      <c r="L63" s="3"/>
      <c r="M63" s="3"/>
      <c r="N63" s="11"/>
      <c r="O63" s="11"/>
      <c r="P63" s="11"/>
      <c r="Q63" s="22"/>
      <c r="R63" s="22"/>
      <c r="S63" s="148" t="s">
        <v>341</v>
      </c>
      <c r="T63" s="149"/>
      <c r="U63" s="150" t="s">
        <v>342</v>
      </c>
      <c r="V63" s="150"/>
      <c r="W63" s="177" t="s">
        <v>267</v>
      </c>
      <c r="X63" s="178"/>
      <c r="AA63" t="s">
        <v>265</v>
      </c>
      <c r="AB63" t="s">
        <v>266</v>
      </c>
      <c r="AC63" t="s">
        <v>267</v>
      </c>
      <c r="AN63" t="s">
        <v>265</v>
      </c>
      <c r="AO63" t="s">
        <v>266</v>
      </c>
      <c r="AP63" t="s">
        <v>267</v>
      </c>
      <c r="AR63" s="15" t="s">
        <v>266</v>
      </c>
      <c r="AS63" s="10" t="s">
        <v>271</v>
      </c>
      <c r="AT63" s="10" t="str">
        <f>B63</f>
        <v>ナンバー</v>
      </c>
      <c r="AU63" s="15" t="s">
        <v>273</v>
      </c>
      <c r="AV63" s="15" t="str">
        <f>D63</f>
        <v>氏　　名</v>
      </c>
      <c r="AW63" s="10" t="str">
        <f>F63</f>
        <v>所　属/</v>
      </c>
      <c r="AY63" s="10">
        <f>G63</f>
        <v>0</v>
      </c>
      <c r="AZ63" s="46" t="s">
        <v>270</v>
      </c>
      <c r="BA63" s="155" t="str">
        <f>I63</f>
        <v>順位</v>
      </c>
      <c r="BB63" s="155" t="str">
        <f>J63</f>
        <v>　記録　　　　</v>
      </c>
      <c r="BC63" s="3">
        <f>K63</f>
        <v>0</v>
      </c>
      <c r="BD63" s="3">
        <f>L63</f>
        <v>0</v>
      </c>
      <c r="BE63" s="17"/>
      <c r="BF63" s="33"/>
      <c r="BG63" s="33"/>
      <c r="BH63" s="17"/>
      <c r="BI63" s="17"/>
      <c r="BJ63" s="33"/>
      <c r="BK63" s="22"/>
      <c r="BL63" s="33"/>
      <c r="BM63" s="87"/>
      <c r="BN63" s="185"/>
      <c r="BO63" s="185"/>
      <c r="BP63">
        <f t="shared" si="1"/>
        <v>0</v>
      </c>
      <c r="BQ63">
        <f t="shared" si="1"/>
        <v>0</v>
      </c>
      <c r="BW63">
        <f t="shared" si="2"/>
        <v>0</v>
      </c>
      <c r="BX63">
        <f t="shared" si="2"/>
        <v>0</v>
      </c>
      <c r="BY63">
        <f t="shared" si="2"/>
        <v>0</v>
      </c>
      <c r="BZ63">
        <f t="shared" si="2"/>
        <v>0</v>
      </c>
      <c r="CA63">
        <f t="shared" si="2"/>
        <v>0</v>
      </c>
      <c r="CB63">
        <f t="shared" si="2"/>
        <v>0</v>
      </c>
      <c r="CC63">
        <f t="shared" si="2"/>
        <v>0</v>
      </c>
      <c r="CD63">
        <f t="shared" si="2"/>
        <v>0</v>
      </c>
      <c r="CE63">
        <f t="shared" si="2"/>
        <v>0</v>
      </c>
      <c r="CF63" t="str">
        <f t="shared" si="2"/>
        <v>レーン</v>
      </c>
      <c r="CG63" t="str">
        <f t="shared" si="2"/>
        <v>順位</v>
      </c>
      <c r="CH63" t="str">
        <f t="shared" si="2"/>
        <v>記録</v>
      </c>
      <c r="CI63">
        <f t="shared" si="2"/>
        <v>0</v>
      </c>
      <c r="CJ63" t="str">
        <f t="shared" si="2"/>
        <v>順位</v>
      </c>
      <c r="CK63" t="str">
        <f t="shared" si="2"/>
        <v>ナンバー</v>
      </c>
      <c r="CL63" t="str">
        <f t="shared" si="2"/>
        <v>ナンバー</v>
      </c>
      <c r="CM63" t="str">
        <f t="shared" si="3"/>
        <v>氏名</v>
      </c>
      <c r="CN63" t="str">
        <f t="shared" si="3"/>
        <v>氏　　名</v>
      </c>
      <c r="CO63" t="e">
        <f>#REF!</f>
        <v>#REF!</v>
      </c>
      <c r="CP63" t="str">
        <f>AW63</f>
        <v>所　属/</v>
      </c>
      <c r="CQ63">
        <f t="shared" si="3"/>
        <v>0</v>
      </c>
      <c r="CR63" t="str">
        <f t="shared" si="3"/>
        <v>レーン</v>
      </c>
      <c r="CS63" t="str">
        <f t="shared" si="3"/>
        <v>順位</v>
      </c>
      <c r="CT63" t="str">
        <f t="shared" si="3"/>
        <v>　記録　　　　</v>
      </c>
      <c r="CU63">
        <f t="shared" si="3"/>
        <v>0</v>
      </c>
      <c r="CV63">
        <f t="shared" si="3"/>
        <v>0</v>
      </c>
      <c r="CW63">
        <f t="shared" si="3"/>
        <v>0</v>
      </c>
      <c r="CX63">
        <f t="shared" si="3"/>
        <v>0</v>
      </c>
      <c r="CY63">
        <f t="shared" si="3"/>
        <v>0</v>
      </c>
      <c r="CZ63">
        <f t="shared" si="3"/>
        <v>0</v>
      </c>
      <c r="DA63">
        <f t="shared" si="3"/>
        <v>0</v>
      </c>
      <c r="DB63" t="e">
        <f>#REF!</f>
        <v>#REF!</v>
      </c>
      <c r="DC63">
        <f>BJ63</f>
        <v>0</v>
      </c>
    </row>
    <row r="64" spans="1:107" ht="13.5" customHeight="1">
      <c r="A64" s="2">
        <v>1</v>
      </c>
      <c r="B64" s="2">
        <v>762</v>
      </c>
      <c r="D64" s="18" t="s">
        <v>334</v>
      </c>
      <c r="E64" s="19"/>
      <c r="F64" s="151" t="s">
        <v>317</v>
      </c>
      <c r="G64" s="151" t="e">
        <v>#REF!</v>
      </c>
      <c r="I64" s="21">
        <f aca="true" t="shared" si="8" ref="I64:I69">IF(AA64="","",VLOOKUP(A64,AA$64:AC$70,2,FALSE))</f>
        <v>1</v>
      </c>
      <c r="J64" s="126">
        <f aca="true" t="shared" si="9" ref="J64:J69">IF(AA64="","",VLOOKUP(A64,AA$64:AC$70,3,FALSE))</f>
        <v>4422</v>
      </c>
      <c r="K64" s="126"/>
      <c r="N64" s="9"/>
      <c r="O64" s="9"/>
      <c r="P64" s="9"/>
      <c r="S64" s="142" t="s">
        <v>323</v>
      </c>
      <c r="T64" s="143"/>
      <c r="U64" s="136">
        <v>762</v>
      </c>
      <c r="V64" s="121"/>
      <c r="W64" s="175" t="s">
        <v>408</v>
      </c>
      <c r="X64" s="176"/>
      <c r="AA64" s="43">
        <v>1</v>
      </c>
      <c r="AB64" s="44">
        <v>1</v>
      </c>
      <c r="AC64" s="45">
        <v>4422</v>
      </c>
      <c r="AN64" s="43">
        <v>2</v>
      </c>
      <c r="AO64" s="44">
        <v>1</v>
      </c>
      <c r="AP64" s="45">
        <v>134567</v>
      </c>
      <c r="AR64" s="2">
        <f>VLOOKUP(AZ64,AA$64:AC$70,2,FALSE)</f>
        <v>1</v>
      </c>
      <c r="AS64" s="2">
        <f>VLOOKUP(AZ64,A$64:K$70,2,FALSE)</f>
        <v>762</v>
      </c>
      <c r="AT64" s="9">
        <f>B64</f>
        <v>762</v>
      </c>
      <c r="AU64" s="2" t="str">
        <f>VLOOKUP(AZ64,A$64:K$70,4,FALSE)</f>
        <v>那須　祐子</v>
      </c>
      <c r="AW64" s="124" t="str">
        <f>VLOOKUP(AZ64,A$64:K$70,6,FALSE)</f>
        <v>山口高</v>
      </c>
      <c r="AX64" s="125" t="str">
        <f>F64</f>
        <v>山口高</v>
      </c>
      <c r="AZ64" s="2">
        <f>AA64</f>
        <v>1</v>
      </c>
      <c r="BA64" s="126">
        <f>VLOOKUP(AZ64,A$64:K$70,10,FALSE)</f>
        <v>4422</v>
      </c>
      <c r="BB64" s="126">
        <f>J64</f>
        <v>4422</v>
      </c>
      <c r="BC64" s="2">
        <f>K64</f>
        <v>0</v>
      </c>
      <c r="BD64" s="2">
        <f>L64</f>
        <v>0</v>
      </c>
      <c r="BE64" s="22"/>
      <c r="BF64" s="22"/>
      <c r="BG64" s="11"/>
      <c r="BH64" s="22"/>
      <c r="BI64" s="22"/>
      <c r="BJ64" s="190"/>
      <c r="BK64" s="191"/>
      <c r="BL64" s="22"/>
      <c r="BM64" s="22"/>
      <c r="BN64" s="189"/>
      <c r="BO64" s="189"/>
      <c r="BP64">
        <f t="shared" si="1"/>
        <v>0</v>
      </c>
      <c r="BQ64">
        <f t="shared" si="1"/>
        <v>0</v>
      </c>
      <c r="BW64">
        <f t="shared" si="2"/>
        <v>0</v>
      </c>
      <c r="BX64">
        <f t="shared" si="2"/>
        <v>0</v>
      </c>
      <c r="BY64">
        <f t="shared" si="2"/>
        <v>0</v>
      </c>
      <c r="BZ64">
        <f t="shared" si="2"/>
        <v>0</v>
      </c>
      <c r="CA64">
        <f t="shared" si="2"/>
        <v>0</v>
      </c>
      <c r="CB64">
        <f t="shared" si="2"/>
        <v>0</v>
      </c>
      <c r="CC64">
        <f t="shared" si="2"/>
        <v>0</v>
      </c>
      <c r="CD64">
        <f t="shared" si="2"/>
        <v>0</v>
      </c>
      <c r="CE64">
        <f t="shared" si="2"/>
        <v>0</v>
      </c>
      <c r="CF64">
        <f t="shared" si="2"/>
        <v>2</v>
      </c>
      <c r="CG64">
        <f t="shared" si="2"/>
        <v>1</v>
      </c>
      <c r="CH64">
        <f t="shared" si="2"/>
        <v>134567</v>
      </c>
      <c r="CI64">
        <f t="shared" si="2"/>
        <v>0</v>
      </c>
      <c r="CJ64">
        <f t="shared" si="2"/>
        <v>1</v>
      </c>
      <c r="CK64">
        <f aca="true" t="shared" si="10" ref="CK64:CK70">AZ64</f>
        <v>1</v>
      </c>
      <c r="CL64">
        <f t="shared" si="2"/>
        <v>762</v>
      </c>
      <c r="CM64" t="str">
        <f t="shared" si="3"/>
        <v>那須　祐子</v>
      </c>
      <c r="CN64">
        <f t="shared" si="3"/>
        <v>0</v>
      </c>
      <c r="CO64" t="str">
        <f t="shared" si="3"/>
        <v>山口高</v>
      </c>
      <c r="CP64" t="str">
        <f t="shared" si="3"/>
        <v>山口高</v>
      </c>
      <c r="CQ64">
        <f t="shared" si="3"/>
        <v>0</v>
      </c>
      <c r="CR64" t="e">
        <f>#REF!</f>
        <v>#REF!</v>
      </c>
      <c r="CS64">
        <f t="shared" si="3"/>
        <v>4422</v>
      </c>
      <c r="CT64">
        <f t="shared" si="3"/>
        <v>4422</v>
      </c>
      <c r="CU64">
        <f t="shared" si="3"/>
        <v>0</v>
      </c>
      <c r="CV64">
        <f t="shared" si="3"/>
        <v>0</v>
      </c>
      <c r="CW64">
        <f t="shared" si="3"/>
        <v>0</v>
      </c>
      <c r="CX64">
        <f aca="true" t="shared" si="11" ref="CX64:CX70">BM64</f>
        <v>0</v>
      </c>
      <c r="CY64">
        <f t="shared" si="3"/>
        <v>0</v>
      </c>
      <c r="CZ64">
        <f t="shared" si="3"/>
        <v>0</v>
      </c>
      <c r="DA64">
        <f t="shared" si="3"/>
        <v>0</v>
      </c>
      <c r="DB64">
        <f t="shared" si="3"/>
        <v>0</v>
      </c>
      <c r="DC64">
        <f t="shared" si="4"/>
        <v>0</v>
      </c>
    </row>
    <row r="65" spans="1:107" ht="13.5" customHeight="1">
      <c r="A65" s="2">
        <v>2</v>
      </c>
      <c r="B65" s="2">
        <v>441</v>
      </c>
      <c r="D65" s="18" t="s">
        <v>335</v>
      </c>
      <c r="E65" s="19"/>
      <c r="F65" s="151" t="s">
        <v>77</v>
      </c>
      <c r="G65" s="151" t="e">
        <v>#REF!</v>
      </c>
      <c r="I65" s="21">
        <f t="shared" si="8"/>
        <v>2</v>
      </c>
      <c r="J65" s="126">
        <f t="shared" si="9"/>
        <v>4593</v>
      </c>
      <c r="K65" s="126"/>
      <c r="L65" s="22"/>
      <c r="Q65" s="18"/>
      <c r="R65" s="19"/>
      <c r="S65" s="142" t="s">
        <v>324</v>
      </c>
      <c r="T65" s="143"/>
      <c r="U65" s="136">
        <v>762</v>
      </c>
      <c r="V65" s="121"/>
      <c r="W65" s="175" t="s">
        <v>409</v>
      </c>
      <c r="X65" s="176"/>
      <c r="AA65" s="43">
        <v>2</v>
      </c>
      <c r="AB65" s="44">
        <v>2</v>
      </c>
      <c r="AC65" s="45">
        <v>4593</v>
      </c>
      <c r="AN65" s="43">
        <v>1</v>
      </c>
      <c r="AO65" s="44">
        <v>1</v>
      </c>
      <c r="AP65" s="45">
        <v>123456</v>
      </c>
      <c r="AR65" s="2">
        <f aca="true" t="shared" si="12" ref="AR65:AR71">VLOOKUP(AZ65,AA$64:AC$70,2,FALSE)</f>
        <v>2</v>
      </c>
      <c r="AS65" s="2">
        <f aca="true" t="shared" si="13" ref="AS65:AS71">VLOOKUP(AZ65,A$64:K$70,2,FALSE)</f>
        <v>441</v>
      </c>
      <c r="AT65" s="9">
        <f aca="true" t="shared" si="14" ref="AT65:AT71">B65</f>
        <v>441</v>
      </c>
      <c r="AU65" s="2" t="str">
        <f aca="true" t="shared" si="15" ref="AU65:AU71">VLOOKUP(AZ65,A$64:K$70,4,FALSE)</f>
        <v>川崎　祐子</v>
      </c>
      <c r="AW65" s="124" t="str">
        <f aca="true" t="shared" si="16" ref="AW65:AW71">VLOOKUP(AZ65,A$64:K$70,6,FALSE)</f>
        <v>柳井高</v>
      </c>
      <c r="AX65" s="125" t="str">
        <f aca="true" t="shared" si="17" ref="AX65:AX71">F65</f>
        <v>柳井高</v>
      </c>
      <c r="AZ65" s="2">
        <f aca="true" t="shared" si="18" ref="AZ65:AZ71">AA65</f>
        <v>2</v>
      </c>
      <c r="BA65" s="126">
        <f aca="true" t="shared" si="19" ref="BA65:BA71">VLOOKUP(AZ65,A$64:K$70,10,FALSE)</f>
        <v>4593</v>
      </c>
      <c r="BB65" s="126">
        <f aca="true" t="shared" si="20" ref="BB65:BB71">J65</f>
        <v>4593</v>
      </c>
      <c r="BC65" s="22">
        <f aca="true" t="shared" si="21" ref="BC65:BD70">K65</f>
        <v>0</v>
      </c>
      <c r="BD65" s="2">
        <f t="shared" si="21"/>
        <v>0</v>
      </c>
      <c r="BE65" s="22"/>
      <c r="BF65" s="22"/>
      <c r="BG65" s="11"/>
      <c r="BH65" s="22"/>
      <c r="BI65" s="22"/>
      <c r="BJ65" s="190"/>
      <c r="BK65" s="191"/>
      <c r="BL65" s="22"/>
      <c r="BM65" s="22"/>
      <c r="BN65" s="189"/>
      <c r="BO65" s="189"/>
      <c r="BP65">
        <f t="shared" si="1"/>
        <v>0</v>
      </c>
      <c r="BQ65">
        <f t="shared" si="1"/>
        <v>0</v>
      </c>
      <c r="BW65">
        <f t="shared" si="2"/>
        <v>0</v>
      </c>
      <c r="BX65">
        <f t="shared" si="2"/>
        <v>0</v>
      </c>
      <c r="BY65">
        <f t="shared" si="2"/>
        <v>0</v>
      </c>
      <c r="BZ65">
        <f t="shared" si="2"/>
        <v>0</v>
      </c>
      <c r="CA65">
        <f t="shared" si="2"/>
        <v>0</v>
      </c>
      <c r="CB65">
        <f t="shared" si="2"/>
        <v>0</v>
      </c>
      <c r="CC65">
        <f t="shared" si="2"/>
        <v>0</v>
      </c>
      <c r="CD65">
        <f t="shared" si="2"/>
        <v>0</v>
      </c>
      <c r="CE65">
        <f t="shared" si="2"/>
        <v>0</v>
      </c>
      <c r="CF65">
        <f t="shared" si="2"/>
        <v>1</v>
      </c>
      <c r="CG65">
        <f t="shared" si="2"/>
        <v>1</v>
      </c>
      <c r="CH65">
        <f t="shared" si="2"/>
        <v>123456</v>
      </c>
      <c r="CI65">
        <f t="shared" si="2"/>
        <v>0</v>
      </c>
      <c r="CJ65">
        <f t="shared" si="2"/>
        <v>2</v>
      </c>
      <c r="CK65">
        <f t="shared" si="10"/>
        <v>2</v>
      </c>
      <c r="CL65">
        <f t="shared" si="2"/>
        <v>441</v>
      </c>
      <c r="CM65" t="str">
        <f t="shared" si="3"/>
        <v>川崎　祐子</v>
      </c>
      <c r="CN65">
        <f t="shared" si="3"/>
        <v>0</v>
      </c>
      <c r="CO65" t="str">
        <f t="shared" si="3"/>
        <v>柳井高</v>
      </c>
      <c r="CP65" t="str">
        <f t="shared" si="3"/>
        <v>柳井高</v>
      </c>
      <c r="CQ65">
        <f t="shared" si="3"/>
        <v>0</v>
      </c>
      <c r="CR65" t="e">
        <f>#REF!</f>
        <v>#REF!</v>
      </c>
      <c r="CS65">
        <f t="shared" si="3"/>
        <v>4593</v>
      </c>
      <c r="CT65">
        <f t="shared" si="3"/>
        <v>4593</v>
      </c>
      <c r="CU65">
        <f t="shared" si="3"/>
        <v>0</v>
      </c>
      <c r="CV65">
        <f t="shared" si="3"/>
        <v>0</v>
      </c>
      <c r="CW65">
        <f t="shared" si="3"/>
        <v>0</v>
      </c>
      <c r="CX65">
        <f t="shared" si="11"/>
        <v>0</v>
      </c>
      <c r="CY65">
        <f t="shared" si="3"/>
        <v>0</v>
      </c>
      <c r="CZ65">
        <f t="shared" si="3"/>
        <v>0</v>
      </c>
      <c r="DA65">
        <f t="shared" si="3"/>
        <v>0</v>
      </c>
      <c r="DB65">
        <f t="shared" si="3"/>
        <v>0</v>
      </c>
      <c r="DC65">
        <f t="shared" si="4"/>
        <v>0</v>
      </c>
    </row>
    <row r="66" spans="1:107" ht="13.5" customHeight="1" thickBot="1">
      <c r="A66" s="2">
        <v>3</v>
      </c>
      <c r="B66" s="2">
        <v>462</v>
      </c>
      <c r="D66" s="18" t="s">
        <v>336</v>
      </c>
      <c r="E66" s="19"/>
      <c r="F66" s="151" t="s">
        <v>98</v>
      </c>
      <c r="G66" s="151" t="e">
        <v>#REF!</v>
      </c>
      <c r="I66" s="21">
        <f t="shared" si="8"/>
        <v>4</v>
      </c>
      <c r="J66" s="126">
        <f t="shared" si="9"/>
        <v>5571</v>
      </c>
      <c r="K66" s="126"/>
      <c r="Q66" s="18"/>
      <c r="R66" s="19"/>
      <c r="S66" s="192" t="s">
        <v>325</v>
      </c>
      <c r="T66" s="193"/>
      <c r="U66" s="122">
        <v>762</v>
      </c>
      <c r="V66" s="123"/>
      <c r="W66" s="171" t="s">
        <v>412</v>
      </c>
      <c r="X66" s="172"/>
      <c r="AA66" s="43">
        <v>6</v>
      </c>
      <c r="AB66" s="44">
        <v>3</v>
      </c>
      <c r="AC66" s="45">
        <v>5263</v>
      </c>
      <c r="AN66" s="43">
        <v>4</v>
      </c>
      <c r="AO66" s="44">
        <v>2</v>
      </c>
      <c r="AP66" s="45"/>
      <c r="AR66" s="2">
        <f t="shared" si="12"/>
        <v>3</v>
      </c>
      <c r="AS66" s="2">
        <f t="shared" si="13"/>
        <v>442</v>
      </c>
      <c r="AT66" s="9">
        <f t="shared" si="14"/>
        <v>462</v>
      </c>
      <c r="AU66" s="2" t="str">
        <f t="shared" si="15"/>
        <v>宮田　朋子</v>
      </c>
      <c r="AW66" s="124" t="str">
        <f t="shared" si="16"/>
        <v>柳井高</v>
      </c>
      <c r="AX66" s="125" t="str">
        <f t="shared" si="17"/>
        <v>安下庄高</v>
      </c>
      <c r="AZ66" s="2">
        <f t="shared" si="18"/>
        <v>6</v>
      </c>
      <c r="BA66" s="126">
        <f t="shared" si="19"/>
        <v>5263</v>
      </c>
      <c r="BB66" s="126">
        <f t="shared" si="20"/>
        <v>5571</v>
      </c>
      <c r="BC66" s="2">
        <f t="shared" si="21"/>
        <v>0</v>
      </c>
      <c r="BD66" s="2">
        <f t="shared" si="21"/>
        <v>0</v>
      </c>
      <c r="BE66" s="22"/>
      <c r="BF66" s="22"/>
      <c r="BG66" s="11"/>
      <c r="BH66" s="22"/>
      <c r="BI66" s="22"/>
      <c r="BJ66" s="190"/>
      <c r="BK66" s="191"/>
      <c r="BL66" s="22"/>
      <c r="BM66" s="22"/>
      <c r="BN66" s="189"/>
      <c r="BO66" s="189"/>
      <c r="BP66">
        <f t="shared" si="1"/>
        <v>0</v>
      </c>
      <c r="BQ66">
        <f t="shared" si="1"/>
        <v>0</v>
      </c>
      <c r="BW66">
        <f t="shared" si="2"/>
        <v>0</v>
      </c>
      <c r="BX66">
        <f t="shared" si="2"/>
        <v>0</v>
      </c>
      <c r="BY66">
        <f t="shared" si="2"/>
        <v>0</v>
      </c>
      <c r="BZ66">
        <f t="shared" si="2"/>
        <v>0</v>
      </c>
      <c r="CA66">
        <f t="shared" si="2"/>
        <v>0</v>
      </c>
      <c r="CB66">
        <f t="shared" si="2"/>
        <v>0</v>
      </c>
      <c r="CC66">
        <f t="shared" si="2"/>
        <v>0</v>
      </c>
      <c r="CD66">
        <f t="shared" si="2"/>
        <v>0</v>
      </c>
      <c r="CE66">
        <f t="shared" si="2"/>
        <v>0</v>
      </c>
      <c r="CF66">
        <f t="shared" si="2"/>
        <v>4</v>
      </c>
      <c r="CG66">
        <f t="shared" si="2"/>
        <v>2</v>
      </c>
      <c r="CH66">
        <f t="shared" si="2"/>
        <v>0</v>
      </c>
      <c r="CI66">
        <f t="shared" si="2"/>
        <v>0</v>
      </c>
      <c r="CJ66">
        <f t="shared" si="2"/>
        <v>3</v>
      </c>
      <c r="CK66">
        <f t="shared" si="10"/>
        <v>6</v>
      </c>
      <c r="CL66">
        <f t="shared" si="2"/>
        <v>462</v>
      </c>
      <c r="CM66" t="str">
        <f t="shared" si="3"/>
        <v>宮田　朋子</v>
      </c>
      <c r="CN66">
        <f t="shared" si="3"/>
        <v>0</v>
      </c>
      <c r="CO66" t="str">
        <f t="shared" si="3"/>
        <v>柳井高</v>
      </c>
      <c r="CP66" t="str">
        <f t="shared" si="3"/>
        <v>安下庄高</v>
      </c>
      <c r="CQ66">
        <f t="shared" si="3"/>
        <v>0</v>
      </c>
      <c r="CR66" t="e">
        <f>#REF!</f>
        <v>#REF!</v>
      </c>
      <c r="CS66">
        <f t="shared" si="3"/>
        <v>5263</v>
      </c>
      <c r="CT66">
        <f t="shared" si="3"/>
        <v>5571</v>
      </c>
      <c r="CU66">
        <f t="shared" si="3"/>
        <v>0</v>
      </c>
      <c r="CV66">
        <f t="shared" si="3"/>
        <v>0</v>
      </c>
      <c r="CW66">
        <f t="shared" si="3"/>
        <v>0</v>
      </c>
      <c r="CX66">
        <f t="shared" si="11"/>
        <v>0</v>
      </c>
      <c r="CY66">
        <f t="shared" si="3"/>
        <v>0</v>
      </c>
      <c r="CZ66">
        <f t="shared" si="3"/>
        <v>0</v>
      </c>
      <c r="DA66">
        <f t="shared" si="3"/>
        <v>0</v>
      </c>
      <c r="DB66">
        <f t="shared" si="3"/>
        <v>0</v>
      </c>
      <c r="DC66">
        <f t="shared" si="4"/>
        <v>0</v>
      </c>
    </row>
    <row r="67" spans="1:107" ht="13.5" customHeight="1">
      <c r="A67" s="2">
        <v>4</v>
      </c>
      <c r="B67" s="2">
        <v>747</v>
      </c>
      <c r="D67" s="18" t="s">
        <v>337</v>
      </c>
      <c r="E67" s="19"/>
      <c r="F67" s="151" t="s">
        <v>62</v>
      </c>
      <c r="G67" s="151" t="e">
        <v>#REF!</v>
      </c>
      <c r="I67" s="21" t="str">
        <f t="shared" si="8"/>
        <v> </v>
      </c>
      <c r="J67" s="126" t="str">
        <f t="shared" si="9"/>
        <v>DNS</v>
      </c>
      <c r="K67" s="126"/>
      <c r="Q67" s="18"/>
      <c r="R67" s="19"/>
      <c r="S67" s="124"/>
      <c r="T67" s="124"/>
      <c r="V67" s="22"/>
      <c r="W67" s="189"/>
      <c r="X67" s="189"/>
      <c r="AA67" s="43">
        <v>3</v>
      </c>
      <c r="AB67" s="44">
        <v>4</v>
      </c>
      <c r="AC67" s="45">
        <v>5571</v>
      </c>
      <c r="AN67" s="43">
        <v>3</v>
      </c>
      <c r="AO67" s="44">
        <v>3</v>
      </c>
      <c r="AP67" s="45"/>
      <c r="AR67" s="2">
        <f t="shared" si="12"/>
        <v>4</v>
      </c>
      <c r="AS67" s="2">
        <f t="shared" si="13"/>
        <v>462</v>
      </c>
      <c r="AT67" s="9">
        <f t="shared" si="14"/>
        <v>747</v>
      </c>
      <c r="AU67" s="2" t="str">
        <f t="shared" si="15"/>
        <v>河本　友佳里</v>
      </c>
      <c r="AW67" s="124" t="str">
        <f t="shared" si="16"/>
        <v>安下庄高</v>
      </c>
      <c r="AX67" s="125" t="str">
        <f t="shared" si="17"/>
        <v>防府高</v>
      </c>
      <c r="AZ67" s="2">
        <f t="shared" si="18"/>
        <v>3</v>
      </c>
      <c r="BA67" s="126">
        <f t="shared" si="19"/>
        <v>5571</v>
      </c>
      <c r="BB67" s="126" t="str">
        <f t="shared" si="20"/>
        <v>DNS</v>
      </c>
      <c r="BC67" s="2">
        <f t="shared" si="21"/>
        <v>0</v>
      </c>
      <c r="BD67" s="2">
        <f t="shared" si="21"/>
        <v>0</v>
      </c>
      <c r="BE67" s="22"/>
      <c r="BF67" s="22"/>
      <c r="BG67" s="11"/>
      <c r="BH67" s="22"/>
      <c r="BI67" s="22"/>
      <c r="BJ67" s="190"/>
      <c r="BK67" s="191"/>
      <c r="BL67" s="22"/>
      <c r="BM67" s="22"/>
      <c r="BN67" s="189"/>
      <c r="BO67" s="189"/>
      <c r="BP67">
        <f t="shared" si="1"/>
        <v>0</v>
      </c>
      <c r="BQ67">
        <f t="shared" si="1"/>
        <v>0</v>
      </c>
      <c r="BW67">
        <f t="shared" si="2"/>
        <v>0</v>
      </c>
      <c r="BX67">
        <f t="shared" si="2"/>
        <v>0</v>
      </c>
      <c r="BY67">
        <f t="shared" si="2"/>
        <v>0</v>
      </c>
      <c r="BZ67">
        <f t="shared" si="2"/>
        <v>0</v>
      </c>
      <c r="CA67">
        <f t="shared" si="2"/>
        <v>0</v>
      </c>
      <c r="CB67">
        <f t="shared" si="2"/>
        <v>0</v>
      </c>
      <c r="CC67">
        <f t="shared" si="2"/>
        <v>0</v>
      </c>
      <c r="CD67">
        <f t="shared" si="2"/>
        <v>0</v>
      </c>
      <c r="CE67">
        <f t="shared" si="2"/>
        <v>0</v>
      </c>
      <c r="CF67">
        <f t="shared" si="2"/>
        <v>3</v>
      </c>
      <c r="CG67">
        <f t="shared" si="2"/>
        <v>3</v>
      </c>
      <c r="CH67">
        <f t="shared" si="2"/>
        <v>0</v>
      </c>
      <c r="CI67">
        <f t="shared" si="2"/>
        <v>0</v>
      </c>
      <c r="CJ67">
        <f t="shared" si="2"/>
        <v>4</v>
      </c>
      <c r="CK67">
        <f t="shared" si="10"/>
        <v>3</v>
      </c>
      <c r="CL67">
        <f t="shared" si="2"/>
        <v>747</v>
      </c>
      <c r="CM67" t="str">
        <f t="shared" si="3"/>
        <v>河本　友佳里</v>
      </c>
      <c r="CN67">
        <f t="shared" si="3"/>
        <v>0</v>
      </c>
      <c r="CO67" t="str">
        <f t="shared" si="3"/>
        <v>安下庄高</v>
      </c>
      <c r="CP67" t="str">
        <f t="shared" si="3"/>
        <v>防府高</v>
      </c>
      <c r="CQ67">
        <f t="shared" si="3"/>
        <v>0</v>
      </c>
      <c r="CR67" t="e">
        <f>#REF!</f>
        <v>#REF!</v>
      </c>
      <c r="CS67">
        <f t="shared" si="3"/>
        <v>5571</v>
      </c>
      <c r="CT67" t="str">
        <f t="shared" si="3"/>
        <v>DNS</v>
      </c>
      <c r="CU67">
        <f t="shared" si="3"/>
        <v>0</v>
      </c>
      <c r="CV67">
        <f t="shared" si="3"/>
        <v>0</v>
      </c>
      <c r="CW67">
        <f t="shared" si="3"/>
        <v>0</v>
      </c>
      <c r="CX67">
        <f t="shared" si="11"/>
        <v>0</v>
      </c>
      <c r="CY67">
        <f t="shared" si="3"/>
        <v>0</v>
      </c>
      <c r="CZ67">
        <f t="shared" si="3"/>
        <v>0</v>
      </c>
      <c r="DA67">
        <f t="shared" si="3"/>
        <v>0</v>
      </c>
      <c r="DB67">
        <f t="shared" si="3"/>
        <v>0</v>
      </c>
      <c r="DC67">
        <f t="shared" si="4"/>
        <v>0</v>
      </c>
    </row>
    <row r="68" spans="1:107" ht="13.5" customHeight="1">
      <c r="A68" s="2">
        <v>5</v>
      </c>
      <c r="B68" s="2">
        <v>739</v>
      </c>
      <c r="D68" s="18" t="s">
        <v>338</v>
      </c>
      <c r="E68" s="19"/>
      <c r="F68" s="151" t="s">
        <v>339</v>
      </c>
      <c r="G68" s="151" t="e">
        <v>#REF!</v>
      </c>
      <c r="I68" s="21" t="str">
        <f t="shared" si="8"/>
        <v> </v>
      </c>
      <c r="J68" s="126" t="str">
        <f t="shared" si="9"/>
        <v>DNS</v>
      </c>
      <c r="K68" s="126"/>
      <c r="Q68" s="18"/>
      <c r="R68" s="19"/>
      <c r="S68" s="124"/>
      <c r="T68" s="124"/>
      <c r="V68" s="22"/>
      <c r="W68" s="189"/>
      <c r="X68" s="189"/>
      <c r="AA68" s="43">
        <v>4</v>
      </c>
      <c r="AB68" s="44" t="s">
        <v>384</v>
      </c>
      <c r="AC68" s="45" t="s">
        <v>383</v>
      </c>
      <c r="AN68" s="43"/>
      <c r="AO68" s="44"/>
      <c r="AP68" s="45"/>
      <c r="AR68" s="2" t="str">
        <f t="shared" si="12"/>
        <v> </v>
      </c>
      <c r="AS68" s="2">
        <f t="shared" si="13"/>
        <v>747</v>
      </c>
      <c r="AT68" s="9">
        <f t="shared" si="14"/>
        <v>739</v>
      </c>
      <c r="AU68" s="2" t="str">
        <f t="shared" si="15"/>
        <v>井上　友貴</v>
      </c>
      <c r="AW68" s="124" t="str">
        <f t="shared" si="16"/>
        <v>防府高</v>
      </c>
      <c r="AX68" s="125" t="str">
        <f t="shared" si="17"/>
        <v>中村女子高</v>
      </c>
      <c r="AZ68" s="2">
        <f t="shared" si="18"/>
        <v>4</v>
      </c>
      <c r="BA68" s="126" t="str">
        <f t="shared" si="19"/>
        <v>DNS</v>
      </c>
      <c r="BB68" s="126" t="str">
        <f t="shared" si="20"/>
        <v>DNS</v>
      </c>
      <c r="BC68" s="2">
        <f t="shared" si="21"/>
        <v>0</v>
      </c>
      <c r="BD68" s="2">
        <f t="shared" si="21"/>
        <v>0</v>
      </c>
      <c r="BE68" s="22"/>
      <c r="BF68" s="22"/>
      <c r="BG68" s="11"/>
      <c r="BH68" s="22"/>
      <c r="BI68" s="22"/>
      <c r="BJ68" s="190"/>
      <c r="BK68" s="191"/>
      <c r="BL68" s="22"/>
      <c r="BM68" s="22"/>
      <c r="BN68" s="189"/>
      <c r="BO68" s="189"/>
      <c r="BP68">
        <f t="shared" si="1"/>
        <v>0</v>
      </c>
      <c r="BQ68">
        <f t="shared" si="1"/>
        <v>0</v>
      </c>
      <c r="BW68">
        <f t="shared" si="2"/>
        <v>0</v>
      </c>
      <c r="BX68">
        <f t="shared" si="2"/>
        <v>0</v>
      </c>
      <c r="BY68">
        <f t="shared" si="2"/>
        <v>0</v>
      </c>
      <c r="BZ68">
        <f t="shared" si="2"/>
        <v>0</v>
      </c>
      <c r="CA68">
        <f t="shared" si="2"/>
        <v>0</v>
      </c>
      <c r="CB68">
        <f t="shared" si="2"/>
        <v>0</v>
      </c>
      <c r="CC68">
        <f t="shared" si="2"/>
        <v>0</v>
      </c>
      <c r="CD68">
        <f t="shared" si="2"/>
        <v>0</v>
      </c>
      <c r="CE68">
        <f t="shared" si="2"/>
        <v>0</v>
      </c>
      <c r="CF68">
        <f t="shared" si="2"/>
        <v>0</v>
      </c>
      <c r="CG68">
        <f t="shared" si="2"/>
        <v>0</v>
      </c>
      <c r="CH68">
        <f t="shared" si="2"/>
        <v>0</v>
      </c>
      <c r="CI68">
        <f t="shared" si="2"/>
        <v>0</v>
      </c>
      <c r="CJ68" t="str">
        <f t="shared" si="2"/>
        <v> </v>
      </c>
      <c r="CK68">
        <f t="shared" si="10"/>
        <v>4</v>
      </c>
      <c r="CL68">
        <f t="shared" si="2"/>
        <v>739</v>
      </c>
      <c r="CM68" t="str">
        <f t="shared" si="3"/>
        <v>井上　友貴</v>
      </c>
      <c r="CN68">
        <f t="shared" si="3"/>
        <v>0</v>
      </c>
      <c r="CO68" t="str">
        <f t="shared" si="3"/>
        <v>防府高</v>
      </c>
      <c r="CP68" t="str">
        <f t="shared" si="3"/>
        <v>中村女子高</v>
      </c>
      <c r="CQ68">
        <f t="shared" si="3"/>
        <v>0</v>
      </c>
      <c r="CR68" t="e">
        <f>#REF!</f>
        <v>#REF!</v>
      </c>
      <c r="CS68" t="str">
        <f t="shared" si="3"/>
        <v>DNS</v>
      </c>
      <c r="CT68" t="str">
        <f t="shared" si="3"/>
        <v>DNS</v>
      </c>
      <c r="CU68">
        <f t="shared" si="3"/>
        <v>0</v>
      </c>
      <c r="CV68">
        <f t="shared" si="3"/>
        <v>0</v>
      </c>
      <c r="CW68">
        <f t="shared" si="3"/>
        <v>0</v>
      </c>
      <c r="CX68">
        <f t="shared" si="11"/>
        <v>0</v>
      </c>
      <c r="CY68">
        <f t="shared" si="3"/>
        <v>0</v>
      </c>
      <c r="CZ68">
        <f t="shared" si="3"/>
        <v>0</v>
      </c>
      <c r="DA68">
        <f t="shared" si="3"/>
        <v>0</v>
      </c>
      <c r="DB68">
        <f t="shared" si="3"/>
        <v>0</v>
      </c>
      <c r="DC68">
        <f t="shared" si="4"/>
        <v>0</v>
      </c>
    </row>
    <row r="69" spans="1:107" ht="13.5" customHeight="1">
      <c r="A69" s="2">
        <v>6</v>
      </c>
      <c r="B69" s="2">
        <v>442</v>
      </c>
      <c r="D69" s="18" t="s">
        <v>340</v>
      </c>
      <c r="E69" s="19"/>
      <c r="F69" s="151" t="s">
        <v>77</v>
      </c>
      <c r="G69" s="151" t="e">
        <v>#REF!</v>
      </c>
      <c r="I69" s="38">
        <f t="shared" si="8"/>
        <v>3</v>
      </c>
      <c r="J69" s="194">
        <f t="shared" si="9"/>
        <v>5263</v>
      </c>
      <c r="K69" s="194"/>
      <c r="Q69" s="18"/>
      <c r="R69" s="19"/>
      <c r="S69" s="124"/>
      <c r="T69" s="124"/>
      <c r="V69" s="22"/>
      <c r="W69" s="189"/>
      <c r="X69" s="189"/>
      <c r="AA69" s="43">
        <v>5</v>
      </c>
      <c r="AB69" s="44" t="s">
        <v>384</v>
      </c>
      <c r="AC69" s="45" t="s">
        <v>383</v>
      </c>
      <c r="AN69" s="43"/>
      <c r="AO69" s="44"/>
      <c r="AP69" s="45"/>
      <c r="AR69" s="2" t="str">
        <f t="shared" si="12"/>
        <v> </v>
      </c>
      <c r="AS69" s="2">
        <f t="shared" si="13"/>
        <v>739</v>
      </c>
      <c r="AT69" s="9">
        <f t="shared" si="14"/>
        <v>442</v>
      </c>
      <c r="AU69" s="2" t="str">
        <f t="shared" si="15"/>
        <v>宮腰　布紗子</v>
      </c>
      <c r="AW69" s="124" t="str">
        <f t="shared" si="16"/>
        <v>中村女子高</v>
      </c>
      <c r="AX69" s="125" t="str">
        <f t="shared" si="17"/>
        <v>柳井高</v>
      </c>
      <c r="AZ69" s="2">
        <f t="shared" si="18"/>
        <v>5</v>
      </c>
      <c r="BA69" s="126" t="str">
        <f t="shared" si="19"/>
        <v>DNS</v>
      </c>
      <c r="BB69" s="126">
        <f t="shared" si="20"/>
        <v>5263</v>
      </c>
      <c r="BC69" s="2">
        <f t="shared" si="21"/>
        <v>0</v>
      </c>
      <c r="BD69" s="2">
        <f t="shared" si="21"/>
        <v>0</v>
      </c>
      <c r="BE69" s="22"/>
      <c r="BF69" s="22"/>
      <c r="BG69" s="11"/>
      <c r="BH69" s="22"/>
      <c r="BI69" s="22"/>
      <c r="BJ69" s="190"/>
      <c r="BK69" s="191"/>
      <c r="BL69" s="22"/>
      <c r="BM69" s="22"/>
      <c r="BN69" s="189"/>
      <c r="BO69" s="189"/>
      <c r="BP69">
        <f t="shared" si="1"/>
        <v>0</v>
      </c>
      <c r="BQ69">
        <f t="shared" si="1"/>
        <v>0</v>
      </c>
      <c r="BW69">
        <f t="shared" si="2"/>
        <v>0</v>
      </c>
      <c r="BX69">
        <f t="shared" si="2"/>
        <v>0</v>
      </c>
      <c r="BY69">
        <f t="shared" si="2"/>
        <v>0</v>
      </c>
      <c r="BZ69">
        <f t="shared" si="2"/>
        <v>0</v>
      </c>
      <c r="CA69">
        <f t="shared" si="2"/>
        <v>0</v>
      </c>
      <c r="CB69">
        <f t="shared" si="2"/>
        <v>0</v>
      </c>
      <c r="CC69">
        <f t="shared" si="2"/>
        <v>0</v>
      </c>
      <c r="CD69">
        <f t="shared" si="2"/>
        <v>0</v>
      </c>
      <c r="CE69">
        <f t="shared" si="2"/>
        <v>0</v>
      </c>
      <c r="CF69">
        <f t="shared" si="2"/>
        <v>0</v>
      </c>
      <c r="CG69">
        <f t="shared" si="2"/>
        <v>0</v>
      </c>
      <c r="CH69">
        <f t="shared" si="2"/>
        <v>0</v>
      </c>
      <c r="CI69">
        <f t="shared" si="2"/>
        <v>0</v>
      </c>
      <c r="CJ69" t="str">
        <f t="shared" si="2"/>
        <v> </v>
      </c>
      <c r="CK69">
        <f t="shared" si="10"/>
        <v>5</v>
      </c>
      <c r="CL69">
        <f t="shared" si="2"/>
        <v>442</v>
      </c>
      <c r="CM69" t="str">
        <f t="shared" si="3"/>
        <v>宮腰　布紗子</v>
      </c>
      <c r="CN69">
        <f t="shared" si="3"/>
        <v>0</v>
      </c>
      <c r="CO69" t="str">
        <f t="shared" si="3"/>
        <v>中村女子高</v>
      </c>
      <c r="CP69" t="str">
        <f t="shared" si="3"/>
        <v>柳井高</v>
      </c>
      <c r="CQ69">
        <f t="shared" si="3"/>
        <v>0</v>
      </c>
      <c r="CR69" t="e">
        <f>#REF!</f>
        <v>#REF!</v>
      </c>
      <c r="CS69" t="str">
        <f t="shared" si="3"/>
        <v>DNS</v>
      </c>
      <c r="CT69">
        <f t="shared" si="3"/>
        <v>5263</v>
      </c>
      <c r="CU69">
        <f t="shared" si="3"/>
        <v>0</v>
      </c>
      <c r="CV69">
        <f t="shared" si="3"/>
        <v>0</v>
      </c>
      <c r="CW69">
        <f t="shared" si="3"/>
        <v>0</v>
      </c>
      <c r="CX69">
        <f t="shared" si="11"/>
        <v>0</v>
      </c>
      <c r="CY69">
        <f t="shared" si="3"/>
        <v>0</v>
      </c>
      <c r="CZ69">
        <f t="shared" si="3"/>
        <v>0</v>
      </c>
      <c r="DA69">
        <f t="shared" si="3"/>
        <v>0</v>
      </c>
      <c r="DB69">
        <f t="shared" si="3"/>
        <v>0</v>
      </c>
      <c r="DC69">
        <f t="shared" si="4"/>
        <v>0</v>
      </c>
    </row>
    <row r="70" spans="4:107" ht="13.5" customHeight="1">
      <c r="D70" s="18"/>
      <c r="E70" s="19"/>
      <c r="F70" s="124"/>
      <c r="G70" s="125"/>
      <c r="I70" s="22">
        <f aca="true" t="shared" si="22" ref="I70:I80">IF(AA70="","",VLOOKUP(A70,AA$64:AC$100,2,FALSE))</f>
      </c>
      <c r="J70" s="152">
        <f aca="true" t="shared" si="23" ref="J70:J80">IF(AA70="","",VLOOKUP(A70,AA$64:AC$101,3,FALSE))</f>
      </c>
      <c r="K70" s="152"/>
      <c r="Q70" s="18"/>
      <c r="R70" s="19"/>
      <c r="S70" s="124"/>
      <c r="T70" s="125"/>
      <c r="V70" s="22"/>
      <c r="W70" s="189"/>
      <c r="X70" s="189"/>
      <c r="AA70" s="43"/>
      <c r="AB70" s="44"/>
      <c r="AC70" s="45"/>
      <c r="AN70" s="43"/>
      <c r="AO70" s="44"/>
      <c r="AP70" s="45"/>
      <c r="AR70" s="127" t="e">
        <f t="shared" si="12"/>
        <v>#N/A</v>
      </c>
      <c r="AS70" s="127" t="e">
        <f t="shared" si="13"/>
        <v>#N/A</v>
      </c>
      <c r="AT70" s="128">
        <f t="shared" si="14"/>
        <v>0</v>
      </c>
      <c r="AU70" s="127" t="e">
        <f t="shared" si="15"/>
        <v>#N/A</v>
      </c>
      <c r="AV70" s="127"/>
      <c r="AW70" s="164" t="e">
        <f t="shared" si="16"/>
        <v>#N/A</v>
      </c>
      <c r="AX70" s="165">
        <f t="shared" si="17"/>
        <v>0</v>
      </c>
      <c r="AY70" s="127"/>
      <c r="AZ70" s="127">
        <f t="shared" si="18"/>
        <v>0</v>
      </c>
      <c r="BA70" s="167" t="e">
        <f t="shared" si="19"/>
        <v>#N/A</v>
      </c>
      <c r="BB70" s="167">
        <f t="shared" si="20"/>
      </c>
      <c r="BC70" s="2">
        <f t="shared" si="21"/>
        <v>0</v>
      </c>
      <c r="BD70" s="2">
        <f t="shared" si="21"/>
        <v>0</v>
      </c>
      <c r="BE70" s="22"/>
      <c r="BF70" s="22"/>
      <c r="BG70" s="11"/>
      <c r="BH70" s="22"/>
      <c r="BI70" s="22"/>
      <c r="BJ70" s="190"/>
      <c r="BK70" s="191"/>
      <c r="BL70" s="22"/>
      <c r="BM70" s="22"/>
      <c r="BN70" s="189"/>
      <c r="BO70" s="189"/>
      <c r="BP70">
        <f t="shared" si="1"/>
        <v>0</v>
      </c>
      <c r="BQ70">
        <f t="shared" si="1"/>
        <v>0</v>
      </c>
      <c r="BW70">
        <f t="shared" si="2"/>
        <v>0</v>
      </c>
      <c r="BX70">
        <f t="shared" si="2"/>
        <v>0</v>
      </c>
      <c r="BY70">
        <f t="shared" si="2"/>
        <v>0</v>
      </c>
      <c r="BZ70">
        <f t="shared" si="2"/>
        <v>0</v>
      </c>
      <c r="CA70">
        <f t="shared" si="2"/>
        <v>0</v>
      </c>
      <c r="CB70">
        <f t="shared" si="2"/>
        <v>0</v>
      </c>
      <c r="CC70">
        <f t="shared" si="2"/>
        <v>0</v>
      </c>
      <c r="CD70">
        <f t="shared" si="2"/>
        <v>0</v>
      </c>
      <c r="CE70">
        <f t="shared" si="2"/>
        <v>0</v>
      </c>
      <c r="CF70">
        <f t="shared" si="2"/>
        <v>0</v>
      </c>
      <c r="CG70">
        <f t="shared" si="2"/>
        <v>0</v>
      </c>
      <c r="CH70">
        <f t="shared" si="2"/>
        <v>0</v>
      </c>
      <c r="CI70">
        <f t="shared" si="2"/>
        <v>0</v>
      </c>
      <c r="CJ70" t="e">
        <f t="shared" si="2"/>
        <v>#N/A</v>
      </c>
      <c r="CK70">
        <f t="shared" si="10"/>
        <v>0</v>
      </c>
      <c r="CL70">
        <f t="shared" si="2"/>
        <v>0</v>
      </c>
      <c r="CM70" t="e">
        <f t="shared" si="3"/>
        <v>#N/A</v>
      </c>
      <c r="CN70">
        <f t="shared" si="3"/>
        <v>0</v>
      </c>
      <c r="CO70" t="e">
        <f t="shared" si="3"/>
        <v>#N/A</v>
      </c>
      <c r="CP70">
        <f t="shared" si="3"/>
        <v>0</v>
      </c>
      <c r="CQ70">
        <f t="shared" si="3"/>
        <v>0</v>
      </c>
      <c r="CR70" t="e">
        <f>#REF!</f>
        <v>#REF!</v>
      </c>
      <c r="CS70" t="e">
        <f t="shared" si="3"/>
        <v>#N/A</v>
      </c>
      <c r="CT70">
        <f t="shared" si="3"/>
      </c>
      <c r="CU70">
        <f t="shared" si="3"/>
        <v>0</v>
      </c>
      <c r="CV70">
        <f t="shared" si="3"/>
        <v>0</v>
      </c>
      <c r="CW70">
        <f t="shared" si="3"/>
        <v>0</v>
      </c>
      <c r="CX70">
        <f t="shared" si="11"/>
        <v>0</v>
      </c>
      <c r="CY70">
        <f t="shared" si="3"/>
        <v>0</v>
      </c>
      <c r="CZ70">
        <f t="shared" si="3"/>
        <v>0</v>
      </c>
      <c r="DA70">
        <f t="shared" si="3"/>
        <v>0</v>
      </c>
      <c r="DB70">
        <f t="shared" si="3"/>
        <v>0</v>
      </c>
      <c r="DC70">
        <f t="shared" si="4"/>
        <v>0</v>
      </c>
    </row>
    <row r="71" spans="4:67" ht="13.5" customHeight="1">
      <c r="D71" s="18"/>
      <c r="E71" s="19"/>
      <c r="F71" s="124"/>
      <c r="G71" s="125"/>
      <c r="I71" s="22">
        <f t="shared" si="22"/>
      </c>
      <c r="J71" s="152">
        <f t="shared" si="23"/>
      </c>
      <c r="K71" s="152"/>
      <c r="Q71" s="18"/>
      <c r="R71" s="19"/>
      <c r="S71" s="124"/>
      <c r="T71" s="125"/>
      <c r="V71" s="22"/>
      <c r="W71" s="189"/>
      <c r="X71" s="189"/>
      <c r="AA71" s="43"/>
      <c r="AB71" s="44"/>
      <c r="AC71" s="45"/>
      <c r="AN71" s="43"/>
      <c r="AO71" s="44"/>
      <c r="AP71" s="45"/>
      <c r="AR71" s="127" t="e">
        <f t="shared" si="12"/>
        <v>#N/A</v>
      </c>
      <c r="AS71" s="127" t="e">
        <f t="shared" si="13"/>
        <v>#N/A</v>
      </c>
      <c r="AT71" s="128">
        <f t="shared" si="14"/>
        <v>0</v>
      </c>
      <c r="AU71" s="127" t="e">
        <f t="shared" si="15"/>
        <v>#N/A</v>
      </c>
      <c r="AV71" s="127"/>
      <c r="AW71" s="164" t="e">
        <f t="shared" si="16"/>
        <v>#N/A</v>
      </c>
      <c r="AX71" s="165">
        <f t="shared" si="17"/>
        <v>0</v>
      </c>
      <c r="AY71" s="127"/>
      <c r="AZ71" s="127">
        <f t="shared" si="18"/>
        <v>0</v>
      </c>
      <c r="BA71" s="167" t="e">
        <f t="shared" si="19"/>
        <v>#N/A</v>
      </c>
      <c r="BB71" s="167">
        <f t="shared" si="20"/>
      </c>
      <c r="BE71" s="22"/>
      <c r="BF71" s="22"/>
      <c r="BG71" s="11"/>
      <c r="BH71" s="22"/>
      <c r="BI71" s="22"/>
      <c r="BJ71" s="190"/>
      <c r="BK71" s="191"/>
      <c r="BL71" s="22"/>
      <c r="BM71" s="22"/>
      <c r="BN71" s="189"/>
      <c r="BO71" s="189"/>
    </row>
    <row r="72" spans="4:67" ht="13.5" customHeight="1">
      <c r="D72" s="18"/>
      <c r="E72" s="19"/>
      <c r="F72" s="124"/>
      <c r="G72" s="125"/>
      <c r="I72" s="22">
        <f t="shared" si="22"/>
      </c>
      <c r="J72" s="152">
        <f t="shared" si="23"/>
      </c>
      <c r="K72" s="152"/>
      <c r="Q72" s="18"/>
      <c r="R72" s="19"/>
      <c r="S72" s="124"/>
      <c r="T72" s="125"/>
      <c r="V72" s="22"/>
      <c r="W72" s="189"/>
      <c r="X72" s="189"/>
      <c r="AA72" s="43"/>
      <c r="AB72" s="44"/>
      <c r="AC72" s="45"/>
      <c r="AN72" s="43"/>
      <c r="AO72" s="44"/>
      <c r="AP72" s="45"/>
      <c r="AT72" s="9"/>
      <c r="AW72" s="124"/>
      <c r="AX72" s="125"/>
      <c r="BA72" s="161"/>
      <c r="BB72" s="161"/>
      <c r="BE72" s="22"/>
      <c r="BF72" s="22"/>
      <c r="BG72" s="11"/>
      <c r="BH72" s="22"/>
      <c r="BI72" s="22"/>
      <c r="BJ72" s="190"/>
      <c r="BK72" s="191"/>
      <c r="BL72" s="22"/>
      <c r="BM72" s="22"/>
      <c r="BN72" s="189"/>
      <c r="BO72" s="189"/>
    </row>
    <row r="73" spans="4:67" ht="13.5" customHeight="1" hidden="1">
      <c r="D73" s="18"/>
      <c r="E73" s="19"/>
      <c r="F73" s="124"/>
      <c r="G73" s="125"/>
      <c r="I73" s="22">
        <f t="shared" si="22"/>
      </c>
      <c r="J73" s="152">
        <f t="shared" si="23"/>
      </c>
      <c r="K73" s="152"/>
      <c r="Q73" s="18"/>
      <c r="R73" s="19"/>
      <c r="S73" s="124"/>
      <c r="T73" s="125"/>
      <c r="V73" s="22"/>
      <c r="W73" s="189"/>
      <c r="X73" s="189"/>
      <c r="AA73" s="43"/>
      <c r="AB73" s="44"/>
      <c r="AC73" s="45"/>
      <c r="AN73" s="43"/>
      <c r="AO73" s="44"/>
      <c r="AP73" s="45"/>
      <c r="AT73" s="9"/>
      <c r="AW73" s="124"/>
      <c r="AX73" s="125"/>
      <c r="BA73" s="161"/>
      <c r="BB73" s="161"/>
      <c r="BE73" s="22"/>
      <c r="BF73" s="22"/>
      <c r="BG73" s="11"/>
      <c r="BH73" s="22"/>
      <c r="BI73" s="22"/>
      <c r="BJ73" s="190"/>
      <c r="BK73" s="191"/>
      <c r="BL73" s="22"/>
      <c r="BM73" s="22"/>
      <c r="BN73" s="189"/>
      <c r="BO73" s="189"/>
    </row>
    <row r="74" spans="4:67" ht="13.5" customHeight="1" hidden="1">
      <c r="D74" s="18"/>
      <c r="E74" s="19"/>
      <c r="F74" s="124"/>
      <c r="G74" s="125"/>
      <c r="I74" s="22">
        <f t="shared" si="22"/>
      </c>
      <c r="J74" s="152">
        <f t="shared" si="23"/>
      </c>
      <c r="K74" s="152"/>
      <c r="Q74" s="18"/>
      <c r="R74" s="19"/>
      <c r="S74" s="124"/>
      <c r="T74" s="125"/>
      <c r="V74" s="22"/>
      <c r="W74" s="189"/>
      <c r="X74" s="189"/>
      <c r="AA74" s="43"/>
      <c r="AB74" s="44"/>
      <c r="AC74" s="45"/>
      <c r="AN74" s="43"/>
      <c r="AO74" s="44"/>
      <c r="AP74" s="45"/>
      <c r="AT74" s="9"/>
      <c r="AW74" s="124"/>
      <c r="AX74" s="125"/>
      <c r="BA74" s="161"/>
      <c r="BB74" s="161"/>
      <c r="BE74" s="22"/>
      <c r="BF74" s="22"/>
      <c r="BG74" s="11"/>
      <c r="BH74" s="22"/>
      <c r="BI74" s="22"/>
      <c r="BJ74" s="190"/>
      <c r="BK74" s="191"/>
      <c r="BL74" s="22"/>
      <c r="BM74" s="22"/>
      <c r="BN74" s="189"/>
      <c r="BO74" s="189"/>
    </row>
    <row r="75" spans="2:67" ht="13.5" customHeight="1" hidden="1">
      <c r="B75" s="22"/>
      <c r="C75" s="22"/>
      <c r="D75" s="18"/>
      <c r="E75" s="19"/>
      <c r="F75" s="124"/>
      <c r="G75" s="125"/>
      <c r="H75" s="22"/>
      <c r="I75" s="22">
        <f t="shared" si="22"/>
      </c>
      <c r="J75" s="152">
        <f t="shared" si="23"/>
      </c>
      <c r="K75" s="152"/>
      <c r="L75" s="22"/>
      <c r="M75" s="22"/>
      <c r="O75" s="22"/>
      <c r="P75" s="22"/>
      <c r="Q75" s="18"/>
      <c r="R75" s="19"/>
      <c r="S75" s="124"/>
      <c r="T75" s="125"/>
      <c r="U75" s="22"/>
      <c r="V75" s="22"/>
      <c r="W75" s="189"/>
      <c r="X75" s="189"/>
      <c r="AA75" s="43"/>
      <c r="AB75" s="44"/>
      <c r="AC75" s="45"/>
      <c r="AN75" s="43"/>
      <c r="AO75" s="44"/>
      <c r="AP75" s="45"/>
      <c r="AT75" s="9"/>
      <c r="AW75" s="124"/>
      <c r="AX75" s="125"/>
      <c r="BA75" s="161"/>
      <c r="BB75" s="161"/>
      <c r="BC75" s="22"/>
      <c r="BD75" s="22"/>
      <c r="BE75" s="22"/>
      <c r="BF75" s="22"/>
      <c r="BG75" s="11"/>
      <c r="BH75" s="22"/>
      <c r="BI75" s="22"/>
      <c r="BJ75" s="190"/>
      <c r="BK75" s="191"/>
      <c r="BL75" s="22"/>
      <c r="BM75" s="22"/>
      <c r="BN75" s="189"/>
      <c r="BO75" s="189"/>
    </row>
    <row r="76" spans="2:67" ht="13.5" customHeight="1" hidden="1">
      <c r="B76" s="22"/>
      <c r="C76" s="22"/>
      <c r="D76" s="18"/>
      <c r="E76" s="19"/>
      <c r="F76" s="124"/>
      <c r="G76" s="125"/>
      <c r="H76" s="22"/>
      <c r="I76" s="22">
        <f t="shared" si="22"/>
      </c>
      <c r="J76" s="152">
        <f t="shared" si="23"/>
      </c>
      <c r="K76" s="152"/>
      <c r="L76" s="22"/>
      <c r="M76" s="22"/>
      <c r="O76" s="22"/>
      <c r="P76" s="22"/>
      <c r="Q76" s="18"/>
      <c r="R76" s="19"/>
      <c r="S76" s="124"/>
      <c r="T76" s="125"/>
      <c r="U76" s="22"/>
      <c r="V76" s="22"/>
      <c r="W76" s="189"/>
      <c r="X76" s="189"/>
      <c r="AA76" s="43"/>
      <c r="AB76" s="44"/>
      <c r="AC76" s="45"/>
      <c r="AN76" s="43"/>
      <c r="AO76" s="44"/>
      <c r="AP76" s="45"/>
      <c r="AT76" s="9"/>
      <c r="AW76" s="124"/>
      <c r="AX76" s="125"/>
      <c r="BA76" s="161"/>
      <c r="BB76" s="161"/>
      <c r="BC76" s="22"/>
      <c r="BD76" s="22"/>
      <c r="BE76" s="22"/>
      <c r="BF76" s="22"/>
      <c r="BG76" s="11"/>
      <c r="BH76" s="22"/>
      <c r="BI76" s="22"/>
      <c r="BJ76" s="190"/>
      <c r="BK76" s="191"/>
      <c r="BL76" s="22"/>
      <c r="BM76" s="22"/>
      <c r="BN76" s="189"/>
      <c r="BO76" s="189"/>
    </row>
    <row r="77" spans="2:67" ht="13.5" customHeight="1" hidden="1">
      <c r="B77" s="22"/>
      <c r="C77" s="22"/>
      <c r="D77" s="18"/>
      <c r="E77" s="19"/>
      <c r="F77" s="124"/>
      <c r="G77" s="125"/>
      <c r="H77" s="22"/>
      <c r="I77" s="22">
        <f t="shared" si="22"/>
      </c>
      <c r="J77" s="152">
        <f t="shared" si="23"/>
      </c>
      <c r="K77" s="152"/>
      <c r="L77" s="22"/>
      <c r="M77" s="22"/>
      <c r="O77" s="22"/>
      <c r="P77" s="22"/>
      <c r="Q77" s="18"/>
      <c r="R77" s="19"/>
      <c r="S77" s="124"/>
      <c r="T77" s="125"/>
      <c r="U77" s="22"/>
      <c r="V77" s="22"/>
      <c r="W77" s="189"/>
      <c r="X77" s="189"/>
      <c r="AA77" s="43"/>
      <c r="AB77" s="44"/>
      <c r="AC77" s="45"/>
      <c r="AN77" s="43"/>
      <c r="AO77" s="44"/>
      <c r="AP77" s="45"/>
      <c r="AT77" s="9"/>
      <c r="AW77" s="124"/>
      <c r="AX77" s="125"/>
      <c r="BA77" s="161"/>
      <c r="BB77" s="161"/>
      <c r="BC77" s="22"/>
      <c r="BD77" s="22"/>
      <c r="BE77" s="22"/>
      <c r="BF77" s="22"/>
      <c r="BG77" s="11"/>
      <c r="BH77" s="22"/>
      <c r="BI77" s="22"/>
      <c r="BJ77" s="190"/>
      <c r="BK77" s="191"/>
      <c r="BL77" s="22"/>
      <c r="BM77" s="22"/>
      <c r="BN77" s="189"/>
      <c r="BO77" s="189"/>
    </row>
    <row r="78" spans="2:67" ht="13.5" customHeight="1" hidden="1">
      <c r="B78" s="22"/>
      <c r="C78" s="22"/>
      <c r="D78" s="18"/>
      <c r="E78" s="19"/>
      <c r="F78" s="124"/>
      <c r="G78" s="125"/>
      <c r="H78" s="22"/>
      <c r="I78" s="22">
        <f t="shared" si="22"/>
      </c>
      <c r="J78" s="152">
        <f t="shared" si="23"/>
      </c>
      <c r="K78" s="152"/>
      <c r="L78" s="22"/>
      <c r="M78" s="22"/>
      <c r="O78" s="22"/>
      <c r="P78" s="22"/>
      <c r="Q78" s="18"/>
      <c r="R78" s="19"/>
      <c r="S78" s="124"/>
      <c r="T78" s="125"/>
      <c r="U78" s="22"/>
      <c r="V78" s="22"/>
      <c r="W78" s="189"/>
      <c r="X78" s="189"/>
      <c r="AA78" s="43"/>
      <c r="AB78" s="44"/>
      <c r="AC78" s="45"/>
      <c r="AN78" s="43"/>
      <c r="AO78" s="44"/>
      <c r="AP78" s="45"/>
      <c r="AT78" s="9"/>
      <c r="AW78" s="124"/>
      <c r="AX78" s="125"/>
      <c r="BA78" s="161"/>
      <c r="BB78" s="161"/>
      <c r="BC78" s="22"/>
      <c r="BD78" s="22"/>
      <c r="BE78" s="22"/>
      <c r="BF78" s="22"/>
      <c r="BG78" s="11"/>
      <c r="BH78" s="22"/>
      <c r="BI78" s="22"/>
      <c r="BJ78" s="190"/>
      <c r="BK78" s="191"/>
      <c r="BL78" s="22"/>
      <c r="BM78" s="22"/>
      <c r="BN78" s="189"/>
      <c r="BO78" s="189"/>
    </row>
    <row r="79" spans="2:67" ht="13.5" customHeight="1" hidden="1">
      <c r="B79" s="22"/>
      <c r="C79" s="22"/>
      <c r="D79" s="18"/>
      <c r="E79" s="19"/>
      <c r="F79" s="124"/>
      <c r="G79" s="125"/>
      <c r="H79" s="33"/>
      <c r="I79" s="22">
        <f t="shared" si="22"/>
      </c>
      <c r="J79" s="152">
        <f t="shared" si="23"/>
      </c>
      <c r="K79" s="152"/>
      <c r="L79" s="22"/>
      <c r="M79" s="22"/>
      <c r="O79" s="22"/>
      <c r="P79" s="22"/>
      <c r="Q79" s="18"/>
      <c r="R79" s="19"/>
      <c r="S79" s="124"/>
      <c r="T79" s="125"/>
      <c r="U79" s="33"/>
      <c r="V79" s="22"/>
      <c r="W79" s="189"/>
      <c r="X79" s="189"/>
      <c r="AA79" s="43"/>
      <c r="AB79" s="44"/>
      <c r="AC79" s="45"/>
      <c r="AN79" s="43"/>
      <c r="AO79" s="44"/>
      <c r="AP79" s="45"/>
      <c r="AT79" s="9"/>
      <c r="AW79" s="124"/>
      <c r="AX79" s="125"/>
      <c r="BA79" s="161"/>
      <c r="BB79" s="161"/>
      <c r="BC79" s="22"/>
      <c r="BD79" s="22"/>
      <c r="BE79" s="22"/>
      <c r="BF79" s="22"/>
      <c r="BG79" s="11"/>
      <c r="BH79" s="22"/>
      <c r="BI79" s="22"/>
      <c r="BJ79" s="190"/>
      <c r="BK79" s="191"/>
      <c r="BL79" s="22"/>
      <c r="BM79" s="22"/>
      <c r="BN79" s="189"/>
      <c r="BO79" s="189"/>
    </row>
    <row r="80" spans="4:67" ht="13.5" customHeight="1" hidden="1">
      <c r="D80" s="18"/>
      <c r="E80" s="19"/>
      <c r="F80" s="124"/>
      <c r="G80" s="125"/>
      <c r="I80" s="22">
        <f t="shared" si="22"/>
      </c>
      <c r="J80" s="152">
        <f t="shared" si="23"/>
      </c>
      <c r="K80" s="152"/>
      <c r="L80" s="22"/>
      <c r="M80" s="22"/>
      <c r="O80" s="22"/>
      <c r="Q80" s="18"/>
      <c r="R80" s="19"/>
      <c r="S80" s="124"/>
      <c r="T80" s="125"/>
      <c r="V80" s="22"/>
      <c r="W80" s="189"/>
      <c r="X80" s="189"/>
      <c r="AA80" s="43"/>
      <c r="AB80" s="44"/>
      <c r="AC80" s="45"/>
      <c r="AN80" s="43"/>
      <c r="AO80" s="44"/>
      <c r="AP80" s="45"/>
      <c r="AT80" s="9"/>
      <c r="AW80" s="124"/>
      <c r="AX80" s="125"/>
      <c r="BA80" s="161"/>
      <c r="BB80" s="161"/>
      <c r="BC80" s="22"/>
      <c r="BD80" s="22"/>
      <c r="BE80" s="22"/>
      <c r="BF80" s="22"/>
      <c r="BG80" s="11"/>
      <c r="BH80" s="22"/>
      <c r="BI80" s="22"/>
      <c r="BJ80" s="190"/>
      <c r="BK80" s="191"/>
      <c r="BL80" s="22"/>
      <c r="BM80" s="22"/>
      <c r="BN80" s="189"/>
      <c r="BO80" s="189"/>
    </row>
    <row r="81" spans="1:67" ht="13.5" customHeight="1" hidden="1">
      <c r="A81" s="9"/>
      <c r="D81" s="18"/>
      <c r="E81" s="19"/>
      <c r="F81" s="124"/>
      <c r="G81" s="125"/>
      <c r="I81" s="22"/>
      <c r="J81" s="152"/>
      <c r="K81" s="152"/>
      <c r="L81" s="22"/>
      <c r="M81" s="22"/>
      <c r="Q81" s="18"/>
      <c r="R81" s="19"/>
      <c r="S81" s="124"/>
      <c r="T81" s="125"/>
      <c r="V81" s="22"/>
      <c r="W81" s="189"/>
      <c r="X81" s="189"/>
      <c r="AA81" s="43"/>
      <c r="AB81" s="44"/>
      <c r="AC81" s="45"/>
      <c r="AN81" s="43"/>
      <c r="AO81" s="44"/>
      <c r="AP81" s="45"/>
      <c r="AT81" s="9"/>
      <c r="AW81" s="124"/>
      <c r="AX81" s="125"/>
      <c r="BA81" s="161"/>
      <c r="BB81" s="161"/>
      <c r="BC81" s="22"/>
      <c r="BD81" s="22"/>
      <c r="BE81" s="22"/>
      <c r="BF81" s="22"/>
      <c r="BG81" s="11"/>
      <c r="BH81" s="22"/>
      <c r="BI81" s="22"/>
      <c r="BJ81" s="190"/>
      <c r="BK81" s="191"/>
      <c r="BL81" s="22"/>
      <c r="BM81" s="22"/>
      <c r="BN81" s="189"/>
      <c r="BO81" s="189"/>
    </row>
    <row r="82" spans="4:67" ht="13.5" customHeight="1" hidden="1">
      <c r="D82" s="18"/>
      <c r="E82" s="19"/>
      <c r="F82" s="124"/>
      <c r="G82" s="125"/>
      <c r="I82" s="22">
        <f aca="true" t="shared" si="24" ref="I82:I90">IF(AA82="","",VLOOKUP(A82,AA$64:AC$100,2,FALSE))</f>
      </c>
      <c r="J82" s="152">
        <f aca="true" t="shared" si="25" ref="J82:J90">IF(AA82="","",VLOOKUP(A82,AA$64:AC$101,3,FALSE))</f>
      </c>
      <c r="K82" s="152"/>
      <c r="L82" s="22"/>
      <c r="M82" s="22"/>
      <c r="N82" s="9"/>
      <c r="Q82" s="18"/>
      <c r="R82" s="19"/>
      <c r="S82" s="124"/>
      <c r="T82" s="125"/>
      <c r="V82" s="22"/>
      <c r="W82" s="189"/>
      <c r="X82" s="189"/>
      <c r="AA82" s="43"/>
      <c r="AB82" s="44"/>
      <c r="AC82" s="45"/>
      <c r="AN82" s="43"/>
      <c r="AO82" s="44"/>
      <c r="AP82" s="45"/>
      <c r="AT82" s="9"/>
      <c r="AW82" s="124"/>
      <c r="AX82" s="125"/>
      <c r="BA82" s="161"/>
      <c r="BB82" s="161"/>
      <c r="BC82" s="22"/>
      <c r="BD82" s="22"/>
      <c r="BE82" s="22"/>
      <c r="BF82" s="22"/>
      <c r="BG82" s="11"/>
      <c r="BH82" s="22"/>
      <c r="BI82" s="22"/>
      <c r="BJ82" s="190"/>
      <c r="BK82" s="191"/>
      <c r="BL82" s="22"/>
      <c r="BM82" s="22"/>
      <c r="BN82" s="189"/>
      <c r="BO82" s="189"/>
    </row>
    <row r="83" spans="4:67" ht="13.5" customHeight="1" hidden="1">
      <c r="D83" s="18"/>
      <c r="E83" s="19"/>
      <c r="F83" s="124"/>
      <c r="G83" s="125"/>
      <c r="I83" s="22">
        <f t="shared" si="24"/>
      </c>
      <c r="J83" s="152">
        <f t="shared" si="25"/>
      </c>
      <c r="K83" s="152"/>
      <c r="L83" s="22"/>
      <c r="M83" s="22"/>
      <c r="Q83" s="18"/>
      <c r="R83" s="19"/>
      <c r="S83" s="124"/>
      <c r="T83" s="125"/>
      <c r="V83" s="22"/>
      <c r="W83" s="189"/>
      <c r="X83" s="189"/>
      <c r="AA83" s="43"/>
      <c r="AB83" s="44"/>
      <c r="AC83" s="45"/>
      <c r="AN83" s="43"/>
      <c r="AO83" s="44"/>
      <c r="AP83" s="45"/>
      <c r="AT83" s="9"/>
      <c r="AW83" s="124"/>
      <c r="AX83" s="125"/>
      <c r="BA83" s="161"/>
      <c r="BB83" s="161"/>
      <c r="BC83" s="22"/>
      <c r="BD83" s="22"/>
      <c r="BE83" s="22"/>
      <c r="BF83" s="22"/>
      <c r="BG83" s="11"/>
      <c r="BH83" s="22"/>
      <c r="BI83" s="22"/>
      <c r="BJ83" s="190"/>
      <c r="BK83" s="191"/>
      <c r="BL83" s="22"/>
      <c r="BM83" s="22"/>
      <c r="BN83" s="189"/>
      <c r="BO83" s="189"/>
    </row>
    <row r="84" spans="4:67" ht="13.5" customHeight="1" hidden="1">
      <c r="D84" s="18"/>
      <c r="E84" s="19"/>
      <c r="F84" s="124"/>
      <c r="G84" s="125"/>
      <c r="I84" s="22">
        <f t="shared" si="24"/>
      </c>
      <c r="J84" s="152">
        <f t="shared" si="25"/>
      </c>
      <c r="K84" s="152"/>
      <c r="L84" s="22"/>
      <c r="M84" s="22"/>
      <c r="P84" s="12"/>
      <c r="Q84" s="18"/>
      <c r="R84" s="19"/>
      <c r="S84" s="124"/>
      <c r="T84" s="125"/>
      <c r="U84" s="12"/>
      <c r="V84" s="22"/>
      <c r="W84" s="189"/>
      <c r="X84" s="189"/>
      <c r="AA84" s="43"/>
      <c r="AB84" s="44"/>
      <c r="AC84" s="45"/>
      <c r="AN84" s="43"/>
      <c r="AO84" s="44"/>
      <c r="AP84" s="45"/>
      <c r="AT84" s="9"/>
      <c r="AW84" s="124"/>
      <c r="AX84" s="125"/>
      <c r="BA84" s="161"/>
      <c r="BB84" s="161"/>
      <c r="BC84" s="22"/>
      <c r="BD84" s="22"/>
      <c r="BE84" s="22"/>
      <c r="BF84" s="22"/>
      <c r="BG84" s="11"/>
      <c r="BH84" s="22"/>
      <c r="BI84" s="22"/>
      <c r="BJ84" s="190"/>
      <c r="BK84" s="191"/>
      <c r="BL84" s="22"/>
      <c r="BM84" s="22"/>
      <c r="BN84" s="189"/>
      <c r="BO84" s="189"/>
    </row>
    <row r="85" spans="4:67" ht="13.5" customHeight="1" hidden="1">
      <c r="D85" s="18"/>
      <c r="E85" s="19"/>
      <c r="F85" s="124"/>
      <c r="G85" s="125"/>
      <c r="I85" s="22">
        <f t="shared" si="24"/>
      </c>
      <c r="J85" s="152">
        <f t="shared" si="25"/>
      </c>
      <c r="K85" s="152"/>
      <c r="L85" s="22"/>
      <c r="M85" s="22"/>
      <c r="O85" s="12"/>
      <c r="P85" s="9"/>
      <c r="Q85" s="18"/>
      <c r="R85" s="19"/>
      <c r="S85" s="124"/>
      <c r="T85" s="125"/>
      <c r="V85" s="22"/>
      <c r="W85" s="189"/>
      <c r="X85" s="189"/>
      <c r="AA85" s="43"/>
      <c r="AB85" s="44"/>
      <c r="AC85" s="45"/>
      <c r="AN85" s="43"/>
      <c r="AO85" s="44"/>
      <c r="AP85" s="45"/>
      <c r="AT85" s="9"/>
      <c r="AW85" s="124"/>
      <c r="AX85" s="125"/>
      <c r="BA85" s="161"/>
      <c r="BB85" s="161"/>
      <c r="BC85" s="22"/>
      <c r="BD85" s="22"/>
      <c r="BE85" s="22"/>
      <c r="BF85" s="22"/>
      <c r="BG85" s="11"/>
      <c r="BH85" s="22"/>
      <c r="BI85" s="22"/>
      <c r="BJ85" s="190"/>
      <c r="BK85" s="191"/>
      <c r="BL85" s="22"/>
      <c r="BM85" s="22"/>
      <c r="BN85" s="189"/>
      <c r="BO85" s="189"/>
    </row>
    <row r="86" spans="4:67" ht="13.5" customHeight="1" hidden="1">
      <c r="D86" s="18"/>
      <c r="E86" s="19"/>
      <c r="F86" s="124"/>
      <c r="G86" s="125"/>
      <c r="I86" s="22">
        <f t="shared" si="24"/>
      </c>
      <c r="J86" s="152">
        <f t="shared" si="25"/>
      </c>
      <c r="K86" s="152"/>
      <c r="L86" s="22"/>
      <c r="M86" s="22"/>
      <c r="O86" s="12"/>
      <c r="P86" s="10"/>
      <c r="Q86" s="18"/>
      <c r="R86" s="19"/>
      <c r="S86" s="124"/>
      <c r="T86" s="125"/>
      <c r="U86" s="10"/>
      <c r="V86" s="22"/>
      <c r="W86" s="189"/>
      <c r="X86" s="189"/>
      <c r="AA86" s="43"/>
      <c r="AB86" s="44"/>
      <c r="AC86" s="45"/>
      <c r="AN86" s="43"/>
      <c r="AO86" s="44"/>
      <c r="AP86" s="45"/>
      <c r="AT86" s="9"/>
      <c r="AW86" s="124"/>
      <c r="AX86" s="125"/>
      <c r="BA86" s="161"/>
      <c r="BB86" s="161"/>
      <c r="BC86" s="22"/>
      <c r="BD86" s="22"/>
      <c r="BE86" s="22"/>
      <c r="BF86" s="22"/>
      <c r="BG86" s="11"/>
      <c r="BH86" s="22"/>
      <c r="BI86" s="22"/>
      <c r="BJ86" s="190"/>
      <c r="BK86" s="191"/>
      <c r="BL86" s="22"/>
      <c r="BM86" s="22"/>
      <c r="BN86" s="189"/>
      <c r="BO86" s="189"/>
    </row>
    <row r="87" spans="4:67" ht="13.5" customHeight="1" hidden="1">
      <c r="D87" s="18"/>
      <c r="E87" s="19"/>
      <c r="F87" s="124"/>
      <c r="G87" s="125"/>
      <c r="I87" s="22">
        <f t="shared" si="24"/>
      </c>
      <c r="J87" s="152">
        <f t="shared" si="25"/>
      </c>
      <c r="K87" s="152"/>
      <c r="L87" s="22"/>
      <c r="M87" s="22"/>
      <c r="O87" s="12"/>
      <c r="Q87" s="18"/>
      <c r="R87" s="19"/>
      <c r="S87" s="124"/>
      <c r="T87" s="125"/>
      <c r="V87" s="22"/>
      <c r="W87" s="189"/>
      <c r="X87" s="189"/>
      <c r="AA87" s="43"/>
      <c r="AB87" s="44"/>
      <c r="AC87" s="45"/>
      <c r="AN87" s="43"/>
      <c r="AO87" s="44"/>
      <c r="AP87" s="45"/>
      <c r="AT87" s="9"/>
      <c r="AW87" s="124"/>
      <c r="AX87" s="125"/>
      <c r="BA87" s="161"/>
      <c r="BB87" s="161"/>
      <c r="BC87" s="22"/>
      <c r="BD87" s="22"/>
      <c r="BE87" s="22"/>
      <c r="BF87" s="22"/>
      <c r="BG87" s="11"/>
      <c r="BH87" s="22"/>
      <c r="BI87" s="22"/>
      <c r="BJ87" s="190"/>
      <c r="BK87" s="191"/>
      <c r="BL87" s="22"/>
      <c r="BM87" s="22"/>
      <c r="BN87" s="189"/>
      <c r="BO87" s="189"/>
    </row>
    <row r="88" spans="4:67" ht="13.5" customHeight="1" hidden="1">
      <c r="D88" s="18"/>
      <c r="E88" s="19"/>
      <c r="F88" s="124"/>
      <c r="G88" s="125"/>
      <c r="I88" s="22">
        <f t="shared" si="24"/>
      </c>
      <c r="J88" s="152">
        <f t="shared" si="25"/>
      </c>
      <c r="K88" s="152"/>
      <c r="L88" s="22"/>
      <c r="M88" s="22"/>
      <c r="Q88" s="18"/>
      <c r="R88" s="19"/>
      <c r="S88" s="124"/>
      <c r="T88" s="125"/>
      <c r="V88" s="22"/>
      <c r="W88" s="189"/>
      <c r="X88" s="189"/>
      <c r="AA88" s="43"/>
      <c r="AB88" s="44"/>
      <c r="AC88" s="45"/>
      <c r="AN88" s="43"/>
      <c r="AO88" s="44"/>
      <c r="AP88" s="45"/>
      <c r="AT88" s="9"/>
      <c r="AW88" s="124"/>
      <c r="AX88" s="125"/>
      <c r="BA88" s="161"/>
      <c r="BB88" s="161"/>
      <c r="BC88" s="22"/>
      <c r="BD88" s="22"/>
      <c r="BE88" s="22"/>
      <c r="BF88" s="22"/>
      <c r="BG88" s="11"/>
      <c r="BH88" s="22"/>
      <c r="BI88" s="22"/>
      <c r="BJ88" s="190"/>
      <c r="BK88" s="191"/>
      <c r="BL88" s="22"/>
      <c r="BM88" s="22"/>
      <c r="BN88" s="189"/>
      <c r="BO88" s="189"/>
    </row>
    <row r="89" spans="4:67" ht="13.5" customHeight="1" hidden="1">
      <c r="D89" s="18"/>
      <c r="E89" s="19"/>
      <c r="F89" s="124"/>
      <c r="G89" s="125"/>
      <c r="I89" s="22">
        <f t="shared" si="24"/>
      </c>
      <c r="J89" s="152">
        <f t="shared" si="25"/>
      </c>
      <c r="K89" s="152"/>
      <c r="L89" s="34"/>
      <c r="M89" s="34"/>
      <c r="Q89" s="18"/>
      <c r="R89" s="19"/>
      <c r="S89" s="124"/>
      <c r="T89" s="125"/>
      <c r="V89" s="22"/>
      <c r="W89" s="189"/>
      <c r="X89" s="189"/>
      <c r="AA89" s="43"/>
      <c r="AB89" s="44"/>
      <c r="AC89" s="45"/>
      <c r="AN89" s="43"/>
      <c r="AO89" s="44"/>
      <c r="AP89" s="45"/>
      <c r="AT89" s="9"/>
      <c r="AW89" s="124"/>
      <c r="AX89" s="125"/>
      <c r="BA89" s="161"/>
      <c r="BB89" s="161"/>
      <c r="BC89" s="34"/>
      <c r="BD89" s="34"/>
      <c r="BE89" s="22"/>
      <c r="BF89" s="22"/>
      <c r="BG89" s="11"/>
      <c r="BH89" s="22"/>
      <c r="BI89" s="22"/>
      <c r="BJ89" s="190"/>
      <c r="BK89" s="191"/>
      <c r="BL89" s="22"/>
      <c r="BM89" s="22"/>
      <c r="BN89" s="189"/>
      <c r="BO89" s="189"/>
    </row>
    <row r="90" spans="4:67" ht="13.5" customHeight="1" hidden="1">
      <c r="D90" s="18"/>
      <c r="E90" s="19"/>
      <c r="F90" s="124"/>
      <c r="G90" s="125"/>
      <c r="I90" s="22">
        <f t="shared" si="24"/>
      </c>
      <c r="J90" s="152">
        <f t="shared" si="25"/>
      </c>
      <c r="K90" s="152"/>
      <c r="L90" s="22"/>
      <c r="M90" s="22"/>
      <c r="Q90" s="18"/>
      <c r="R90" s="19"/>
      <c r="S90" s="124"/>
      <c r="T90" s="125"/>
      <c r="V90" s="22"/>
      <c r="W90" s="189"/>
      <c r="X90" s="189"/>
      <c r="AA90" s="43"/>
      <c r="AB90" s="44"/>
      <c r="AC90" s="45"/>
      <c r="AN90" s="43"/>
      <c r="AO90" s="44"/>
      <c r="AP90" s="45"/>
      <c r="AT90" s="9"/>
      <c r="AW90" s="124"/>
      <c r="AX90" s="125"/>
      <c r="BA90" s="161"/>
      <c r="BB90" s="161"/>
      <c r="BC90" s="22"/>
      <c r="BD90" s="22"/>
      <c r="BE90" s="22"/>
      <c r="BF90" s="22"/>
      <c r="BG90" s="11"/>
      <c r="BH90" s="22"/>
      <c r="BI90" s="22"/>
      <c r="BJ90" s="190"/>
      <c r="BK90" s="191"/>
      <c r="BL90" s="22"/>
      <c r="BM90" s="22"/>
      <c r="BN90" s="189"/>
      <c r="BO90" s="189"/>
    </row>
    <row r="91" spans="4:67" ht="13.5" customHeight="1" hidden="1">
      <c r="D91" s="18" t="s">
        <v>29</v>
      </c>
      <c r="E91" s="19"/>
      <c r="F91" s="124" t="s">
        <v>29</v>
      </c>
      <c r="G91" s="125"/>
      <c r="I91" s="22"/>
      <c r="J91" s="152"/>
      <c r="K91" s="152"/>
      <c r="L91" s="22"/>
      <c r="M91" s="22"/>
      <c r="Q91" s="18"/>
      <c r="R91" s="19"/>
      <c r="S91" s="124"/>
      <c r="T91" s="125"/>
      <c r="V91" s="22"/>
      <c r="W91" s="189"/>
      <c r="X91" s="189"/>
      <c r="AA91" s="43"/>
      <c r="AB91" s="44"/>
      <c r="AC91" s="45"/>
      <c r="AN91" s="43"/>
      <c r="AO91" s="44"/>
      <c r="AP91" s="45"/>
      <c r="AT91" s="9"/>
      <c r="AW91" s="124"/>
      <c r="AX91" s="125"/>
      <c r="BA91" s="161"/>
      <c r="BB91" s="161"/>
      <c r="BC91" s="22"/>
      <c r="BD91" s="22"/>
      <c r="BE91" s="22"/>
      <c r="BF91" s="22"/>
      <c r="BG91" s="11"/>
      <c r="BH91" s="22"/>
      <c r="BI91" s="22"/>
      <c r="BJ91" s="190"/>
      <c r="BK91" s="191"/>
      <c r="BL91" s="22"/>
      <c r="BM91" s="22"/>
      <c r="BN91" s="189"/>
      <c r="BO91" s="189"/>
    </row>
    <row r="92" spans="4:67" ht="12.75" customHeight="1" hidden="1">
      <c r="D92" s="18" t="s">
        <v>29</v>
      </c>
      <c r="E92" s="19"/>
      <c r="F92" s="124" t="s">
        <v>29</v>
      </c>
      <c r="G92" s="125"/>
      <c r="I92" s="22"/>
      <c r="J92" s="152"/>
      <c r="K92" s="152"/>
      <c r="L92" s="22"/>
      <c r="M92" s="22"/>
      <c r="V92" s="12"/>
      <c r="W92" s="36"/>
      <c r="X92" s="36"/>
      <c r="AA92" s="43"/>
      <c r="AB92" s="44"/>
      <c r="AC92" s="45"/>
      <c r="AN92" s="43"/>
      <c r="AO92" s="44"/>
      <c r="AP92" s="45"/>
      <c r="AT92" s="9"/>
      <c r="AW92" s="124"/>
      <c r="AX92" s="125"/>
      <c r="BA92" s="161"/>
      <c r="BB92" s="161"/>
      <c r="BC92" s="22"/>
      <c r="BD92" s="22"/>
      <c r="BE92" s="22"/>
      <c r="BF92" s="22"/>
      <c r="BG92" s="11"/>
      <c r="BH92" s="22"/>
      <c r="BI92" s="22"/>
      <c r="BJ92" s="190"/>
      <c r="BK92" s="191"/>
      <c r="BL92" s="22"/>
      <c r="BM92" s="22"/>
      <c r="BN92" s="189"/>
      <c r="BO92" s="189"/>
    </row>
    <row r="93" spans="4:67" ht="13.5" customHeight="1" hidden="1">
      <c r="D93" s="18" t="s">
        <v>29</v>
      </c>
      <c r="E93" s="19"/>
      <c r="F93" s="124" t="s">
        <v>29</v>
      </c>
      <c r="G93" s="125"/>
      <c r="I93" s="22"/>
      <c r="J93" s="152"/>
      <c r="K93" s="152"/>
      <c r="L93" s="22"/>
      <c r="M93" s="22"/>
      <c r="V93" s="12"/>
      <c r="W93" s="36"/>
      <c r="X93" s="36"/>
      <c r="AA93" s="43"/>
      <c r="AB93" s="44"/>
      <c r="AC93" s="45"/>
      <c r="AN93" s="43"/>
      <c r="AO93" s="44"/>
      <c r="AP93" s="45"/>
      <c r="AT93" s="9"/>
      <c r="AW93" s="124"/>
      <c r="AX93" s="125"/>
      <c r="AZ93" s="21"/>
      <c r="BA93" s="161"/>
      <c r="BB93" s="161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12"/>
      <c r="BN93" s="36"/>
      <c r="BO93" s="36"/>
    </row>
    <row r="94" spans="4:67" ht="13.5" customHeight="1" hidden="1">
      <c r="D94" s="18" t="s">
        <v>29</v>
      </c>
      <c r="E94" s="19"/>
      <c r="F94" s="124" t="s">
        <v>29</v>
      </c>
      <c r="G94" s="125"/>
      <c r="H94" s="10"/>
      <c r="I94" s="22"/>
      <c r="J94" s="152"/>
      <c r="K94" s="152"/>
      <c r="L94" s="22"/>
      <c r="M94" s="22"/>
      <c r="V94" s="22"/>
      <c r="W94" s="184"/>
      <c r="X94" s="184"/>
      <c r="AA94" s="43"/>
      <c r="AB94" s="44"/>
      <c r="AC94" s="45"/>
      <c r="AN94" s="43"/>
      <c r="AO94" s="44"/>
      <c r="AP94" s="45"/>
      <c r="AT94" s="9"/>
      <c r="AW94" s="124"/>
      <c r="AX94" s="125"/>
      <c r="AZ94" s="21"/>
      <c r="BA94" s="126"/>
      <c r="BB94" s="126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184"/>
      <c r="BO94" s="184"/>
    </row>
    <row r="95" spans="1:67" ht="13.5" customHeight="1" hidden="1" thickBot="1">
      <c r="A95" s="22"/>
      <c r="B95" s="22"/>
      <c r="C95" s="22"/>
      <c r="D95" s="22"/>
      <c r="E95" s="22"/>
      <c r="F95" s="22" t="s">
        <v>51</v>
      </c>
      <c r="G95" s="22"/>
      <c r="H95" s="22"/>
      <c r="I95" s="22"/>
      <c r="J95" s="92"/>
      <c r="K95" s="92"/>
      <c r="Q95" s="18"/>
      <c r="R95" s="19"/>
      <c r="S95" s="19" t="s">
        <v>52</v>
      </c>
      <c r="T95" s="19"/>
      <c r="V95" s="21"/>
      <c r="W95" s="188"/>
      <c r="X95" s="188"/>
      <c r="AA95" s="43"/>
      <c r="AB95" s="44"/>
      <c r="AC95" s="45"/>
      <c r="AN95" s="43"/>
      <c r="AO95" s="44"/>
      <c r="AP95" s="45"/>
      <c r="AT95" s="9"/>
      <c r="AW95" s="124"/>
      <c r="AX95" s="125"/>
      <c r="AZ95" s="21"/>
      <c r="BA95" s="126"/>
      <c r="BB95" s="126"/>
      <c r="BH95" s="18"/>
      <c r="BI95" s="19"/>
      <c r="BJ95" s="19"/>
      <c r="BK95" s="19"/>
      <c r="BM95" s="21"/>
      <c r="BN95" s="188"/>
      <c r="BO95" s="188"/>
    </row>
    <row r="96" spans="1:67" ht="13.5" hidden="1">
      <c r="A96" s="22"/>
      <c r="B96" s="22"/>
      <c r="C96" s="22"/>
      <c r="D96" s="22"/>
      <c r="E96" s="22"/>
      <c r="F96" s="148" t="s">
        <v>17</v>
      </c>
      <c r="G96" s="149"/>
      <c r="H96" s="150" t="s">
        <v>9</v>
      </c>
      <c r="I96" s="150"/>
      <c r="J96" s="146" t="s">
        <v>18</v>
      </c>
      <c r="K96" s="147"/>
      <c r="S96" s="148" t="s">
        <v>17</v>
      </c>
      <c r="T96" s="149"/>
      <c r="U96" s="150" t="s">
        <v>9</v>
      </c>
      <c r="V96" s="150"/>
      <c r="W96" s="177" t="s">
        <v>18</v>
      </c>
      <c r="X96" s="178"/>
      <c r="AR96" s="22"/>
      <c r="AS96" s="22"/>
      <c r="AT96" s="22"/>
      <c r="AU96" s="22"/>
      <c r="AV96" s="22"/>
      <c r="AW96" s="148"/>
      <c r="AX96" s="149"/>
      <c r="AY96" s="150"/>
      <c r="AZ96" s="150"/>
      <c r="BA96" s="146"/>
      <c r="BB96" s="147"/>
      <c r="BJ96" s="148"/>
      <c r="BK96" s="149"/>
      <c r="BL96" s="150"/>
      <c r="BM96" s="150"/>
      <c r="BN96" s="177"/>
      <c r="BO96" s="178"/>
    </row>
    <row r="97" spans="1:67" ht="13.5" hidden="1">
      <c r="A97" s="22"/>
      <c r="B97" s="22"/>
      <c r="C97" s="22"/>
      <c r="D97" s="22"/>
      <c r="E97" s="22"/>
      <c r="F97" s="142" t="s">
        <v>37</v>
      </c>
      <c r="G97" s="143"/>
      <c r="H97" s="25"/>
      <c r="I97" s="26"/>
      <c r="J97" s="144" t="s">
        <v>22</v>
      </c>
      <c r="K97" s="145"/>
      <c r="S97" s="142" t="s">
        <v>37</v>
      </c>
      <c r="T97" s="143"/>
      <c r="U97" s="25"/>
      <c r="V97" s="26"/>
      <c r="W97" s="175" t="s">
        <v>22</v>
      </c>
      <c r="X97" s="176"/>
      <c r="AR97" s="22"/>
      <c r="AS97" s="22"/>
      <c r="AT97" s="22"/>
      <c r="AU97" s="22"/>
      <c r="AV97" s="22"/>
      <c r="AW97" s="142"/>
      <c r="AX97" s="143"/>
      <c r="AY97" s="25"/>
      <c r="AZ97" s="26"/>
      <c r="BA97" s="144"/>
      <c r="BB97" s="145"/>
      <c r="BJ97" s="142"/>
      <c r="BK97" s="143"/>
      <c r="BL97" s="25"/>
      <c r="BM97" s="26"/>
      <c r="BN97" s="175"/>
      <c r="BO97" s="176"/>
    </row>
    <row r="98" spans="1:67" ht="14.25" hidden="1" thickBot="1">
      <c r="A98" s="22"/>
      <c r="B98" s="22"/>
      <c r="C98" s="22"/>
      <c r="D98" s="22"/>
      <c r="E98" s="22"/>
      <c r="F98" s="108" t="s">
        <v>40</v>
      </c>
      <c r="G98" s="109"/>
      <c r="H98" s="31"/>
      <c r="I98" s="32"/>
      <c r="J98" s="110" t="s">
        <v>22</v>
      </c>
      <c r="K98" s="137"/>
      <c r="S98" s="108" t="s">
        <v>40</v>
      </c>
      <c r="T98" s="109"/>
      <c r="U98" s="31"/>
      <c r="V98" s="32"/>
      <c r="W98" s="171" t="s">
        <v>22</v>
      </c>
      <c r="X98" s="172"/>
      <c r="AR98" s="22"/>
      <c r="AS98" s="22"/>
      <c r="AT98" s="22"/>
      <c r="AU98" s="22"/>
      <c r="AV98" s="22"/>
      <c r="AW98" s="108"/>
      <c r="AX98" s="109"/>
      <c r="AY98" s="31"/>
      <c r="AZ98" s="32"/>
      <c r="BA98" s="110"/>
      <c r="BB98" s="137"/>
      <c r="BJ98" s="108"/>
      <c r="BK98" s="109"/>
      <c r="BL98" s="31"/>
      <c r="BM98" s="32"/>
      <c r="BN98" s="171"/>
      <c r="BO98" s="172"/>
    </row>
    <row r="99" spans="1:54" ht="13.5" hidden="1">
      <c r="A99" s="22"/>
      <c r="B99" s="22"/>
      <c r="C99" s="22"/>
      <c r="D99" s="22"/>
      <c r="E99" s="22"/>
      <c r="F99" s="22"/>
      <c r="G99" s="22"/>
      <c r="H99" s="22"/>
      <c r="I99" s="22"/>
      <c r="J99" s="92"/>
      <c r="K99" s="92"/>
      <c r="AR99" s="22"/>
      <c r="AS99" s="22"/>
      <c r="AT99" s="22"/>
      <c r="AU99" s="22"/>
      <c r="AV99" s="22"/>
      <c r="AW99" s="22"/>
      <c r="AX99" s="22"/>
      <c r="AY99" s="22"/>
      <c r="AZ99" s="22"/>
      <c r="BA99" s="92"/>
      <c r="BB99" s="92"/>
    </row>
    <row r="100" spans="1:67" ht="13.5" hidden="1">
      <c r="A100" s="9" t="s">
        <v>269</v>
      </c>
      <c r="B100" s="9"/>
      <c r="C100" s="9"/>
      <c r="I100" s="11"/>
      <c r="J100" s="93"/>
      <c r="K100" s="93"/>
      <c r="V100" s="22"/>
      <c r="W100" s="34"/>
      <c r="X100" s="34"/>
      <c r="AR100" s="9"/>
      <c r="AS100" s="9"/>
      <c r="AT100" s="9"/>
      <c r="AZ100" s="11"/>
      <c r="BA100" s="93"/>
      <c r="BB100" s="93"/>
      <c r="BM100" s="22"/>
      <c r="BN100" s="34"/>
      <c r="BO100" s="34"/>
    </row>
    <row r="101" spans="1:67" ht="13.5" hidden="1">
      <c r="A101" s="15" t="s">
        <v>266</v>
      </c>
      <c r="B101" s="10" t="s">
        <v>9</v>
      </c>
      <c r="C101" s="10"/>
      <c r="D101" s="15" t="s">
        <v>10</v>
      </c>
      <c r="E101" s="15"/>
      <c r="F101" s="10" t="s">
        <v>11</v>
      </c>
      <c r="G101" s="10"/>
      <c r="H101" s="10"/>
      <c r="I101" s="10"/>
      <c r="J101" s="162" t="s">
        <v>118</v>
      </c>
      <c r="K101" s="162"/>
      <c r="V101" s="22"/>
      <c r="W101" s="34"/>
      <c r="X101" s="34"/>
      <c r="AR101" s="15"/>
      <c r="AS101" s="10"/>
      <c r="AT101" s="10"/>
      <c r="AU101" s="15"/>
      <c r="AV101" s="15"/>
      <c r="AW101" s="10"/>
      <c r="AX101" s="10"/>
      <c r="AY101" s="10"/>
      <c r="AZ101" s="10"/>
      <c r="BA101" s="162"/>
      <c r="BB101" s="162"/>
      <c r="BM101" s="22"/>
      <c r="BN101" s="34"/>
      <c r="BO101" s="34"/>
    </row>
    <row r="102" spans="1:67" ht="13.5" hidden="1">
      <c r="A102" s="2">
        <v>1</v>
      </c>
      <c r="B102" s="2">
        <f>BF64</f>
        <v>0</v>
      </c>
      <c r="D102" s="2">
        <f>BH64</f>
        <v>0</v>
      </c>
      <c r="F102" s="182">
        <f aca="true" t="shared" si="26" ref="F102:F109">BJ64</f>
        <v>0</v>
      </c>
      <c r="G102" s="182"/>
      <c r="I102" s="21"/>
      <c r="J102" s="126">
        <f>BN64</f>
        <v>0</v>
      </c>
      <c r="K102" s="126"/>
      <c r="V102" s="22"/>
      <c r="W102" s="34"/>
      <c r="X102" s="34"/>
      <c r="AZ102" s="21"/>
      <c r="BA102" s="126"/>
      <c r="BB102" s="126"/>
      <c r="BM102" s="22"/>
      <c r="BN102" s="34"/>
      <c r="BO102" s="34"/>
    </row>
    <row r="103" spans="1:67" ht="13.5" hidden="1">
      <c r="A103" s="2">
        <v>2</v>
      </c>
      <c r="B103" s="2">
        <f aca="true" t="shared" si="27" ref="B103:B109">BF65</f>
        <v>0</v>
      </c>
      <c r="D103" s="2">
        <f aca="true" t="shared" si="28" ref="D103:D109">BH65</f>
        <v>0</v>
      </c>
      <c r="F103" s="182">
        <f t="shared" si="26"/>
        <v>0</v>
      </c>
      <c r="G103" s="182"/>
      <c r="I103" s="21"/>
      <c r="J103" s="126">
        <f aca="true" t="shared" si="29" ref="J103:J109">BN65</f>
        <v>0</v>
      </c>
      <c r="K103" s="126"/>
      <c r="V103" s="22"/>
      <c r="W103" s="34"/>
      <c r="X103" s="34"/>
      <c r="AZ103" s="21"/>
      <c r="BA103" s="126"/>
      <c r="BB103" s="126"/>
      <c r="BM103" s="22"/>
      <c r="BN103" s="34"/>
      <c r="BO103" s="34"/>
    </row>
    <row r="104" spans="1:54" ht="13.5" hidden="1">
      <c r="A104" s="2">
        <v>3</v>
      </c>
      <c r="B104" s="2">
        <f t="shared" si="27"/>
        <v>0</v>
      </c>
      <c r="D104" s="2">
        <f t="shared" si="28"/>
        <v>0</v>
      </c>
      <c r="F104" s="182">
        <f t="shared" si="26"/>
        <v>0</v>
      </c>
      <c r="G104" s="182"/>
      <c r="I104" s="21"/>
      <c r="J104" s="126">
        <f t="shared" si="29"/>
        <v>0</v>
      </c>
      <c r="K104" s="126"/>
      <c r="AZ104" s="21"/>
      <c r="BA104" s="126"/>
      <c r="BB104" s="126"/>
    </row>
    <row r="105" spans="1:54" ht="13.5" hidden="1">
      <c r="A105" s="2">
        <v>4</v>
      </c>
      <c r="B105" s="2">
        <f t="shared" si="27"/>
        <v>0</v>
      </c>
      <c r="D105" s="2">
        <f t="shared" si="28"/>
        <v>0</v>
      </c>
      <c r="F105" s="182">
        <f t="shared" si="26"/>
        <v>0</v>
      </c>
      <c r="G105" s="182"/>
      <c r="I105" s="21"/>
      <c r="J105" s="126">
        <f t="shared" si="29"/>
        <v>0</v>
      </c>
      <c r="K105" s="126"/>
      <c r="AZ105" s="21"/>
      <c r="BA105" s="126"/>
      <c r="BB105" s="126"/>
    </row>
    <row r="106" spans="1:54" ht="13.5" hidden="1">
      <c r="A106" s="2">
        <v>5</v>
      </c>
      <c r="B106" s="2">
        <f t="shared" si="27"/>
        <v>0</v>
      </c>
      <c r="D106" s="2">
        <f t="shared" si="28"/>
        <v>0</v>
      </c>
      <c r="F106" s="182">
        <f t="shared" si="26"/>
        <v>0</v>
      </c>
      <c r="G106" s="182"/>
      <c r="I106" s="21"/>
      <c r="J106" s="126">
        <f t="shared" si="29"/>
        <v>0</v>
      </c>
      <c r="K106" s="126"/>
      <c r="AZ106" s="21"/>
      <c r="BA106" s="126"/>
      <c r="BB106" s="126"/>
    </row>
    <row r="107" spans="1:54" ht="13.5" hidden="1">
      <c r="A107" s="2">
        <v>6</v>
      </c>
      <c r="B107" s="2">
        <f t="shared" si="27"/>
        <v>0</v>
      </c>
      <c r="D107" s="2">
        <f t="shared" si="28"/>
        <v>0</v>
      </c>
      <c r="F107" s="182">
        <f t="shared" si="26"/>
        <v>0</v>
      </c>
      <c r="G107" s="182"/>
      <c r="I107" s="21"/>
      <c r="J107" s="126">
        <f t="shared" si="29"/>
        <v>0</v>
      </c>
      <c r="K107" s="126"/>
      <c r="AZ107" s="21"/>
      <c r="BA107" s="126"/>
      <c r="BB107" s="126"/>
    </row>
    <row r="108" spans="1:54" ht="13.5" hidden="1">
      <c r="A108" s="2">
        <v>7</v>
      </c>
      <c r="B108" s="2">
        <f t="shared" si="27"/>
        <v>0</v>
      </c>
      <c r="D108" s="2">
        <f t="shared" si="28"/>
        <v>0</v>
      </c>
      <c r="F108" s="182">
        <f t="shared" si="26"/>
        <v>0</v>
      </c>
      <c r="G108" s="182"/>
      <c r="I108" s="21"/>
      <c r="J108" s="126">
        <f t="shared" si="29"/>
        <v>0</v>
      </c>
      <c r="K108" s="126"/>
      <c r="AZ108" s="21"/>
      <c r="BA108" s="126"/>
      <c r="BB108" s="126"/>
    </row>
    <row r="109" spans="1:54" ht="13.5" hidden="1">
      <c r="A109" s="2">
        <v>8</v>
      </c>
      <c r="B109" s="2">
        <f t="shared" si="27"/>
        <v>0</v>
      </c>
      <c r="D109" s="2">
        <f t="shared" si="28"/>
        <v>0</v>
      </c>
      <c r="F109" s="182">
        <f t="shared" si="26"/>
        <v>0</v>
      </c>
      <c r="G109" s="182"/>
      <c r="I109" s="21"/>
      <c r="J109" s="126">
        <f t="shared" si="29"/>
        <v>0</v>
      </c>
      <c r="K109" s="126"/>
      <c r="AZ109" s="21"/>
      <c r="BA109" s="126"/>
      <c r="BB109" s="126"/>
    </row>
    <row r="110" spans="1:54" ht="12" customHeight="1" hidden="1">
      <c r="A110" s="22"/>
      <c r="B110" s="22"/>
      <c r="C110" s="22"/>
      <c r="D110" s="22"/>
      <c r="E110" s="22"/>
      <c r="F110" s="22"/>
      <c r="G110" s="22"/>
      <c r="H110" s="22"/>
      <c r="I110" s="22"/>
      <c r="J110" s="92"/>
      <c r="K110" s="92"/>
      <c r="AR110" s="22"/>
      <c r="AS110" s="22"/>
      <c r="AT110" s="22"/>
      <c r="AU110" s="22"/>
      <c r="AV110" s="22"/>
      <c r="AW110" s="22"/>
      <c r="AX110" s="22"/>
      <c r="AY110" s="22"/>
      <c r="AZ110" s="22"/>
      <c r="BA110" s="92"/>
      <c r="BB110" s="92"/>
    </row>
    <row r="111" spans="1:54" ht="13.5" hidden="1">
      <c r="A111" s="22"/>
      <c r="B111" s="22"/>
      <c r="C111" s="22"/>
      <c r="D111" s="22"/>
      <c r="E111" s="22"/>
      <c r="F111" s="22"/>
      <c r="G111" s="22"/>
      <c r="H111" s="22"/>
      <c r="I111" s="22"/>
      <c r="J111" s="92"/>
      <c r="K111" s="92"/>
      <c r="AR111" s="22"/>
      <c r="AS111" s="22"/>
      <c r="AT111" s="22"/>
      <c r="AU111" s="22"/>
      <c r="AV111" s="22"/>
      <c r="AW111" s="22"/>
      <c r="AX111" s="22"/>
      <c r="AY111" s="22"/>
      <c r="AZ111" s="22"/>
      <c r="BA111" s="92"/>
      <c r="BB111" s="92"/>
    </row>
    <row r="112" spans="1:54" ht="13.5" hidden="1">
      <c r="A112" s="22"/>
      <c r="B112" s="22"/>
      <c r="C112" s="22"/>
      <c r="D112" s="22"/>
      <c r="E112" s="22"/>
      <c r="F112" s="22"/>
      <c r="G112" s="22"/>
      <c r="H112" s="22"/>
      <c r="I112" s="22"/>
      <c r="J112" s="92"/>
      <c r="K112" s="92"/>
      <c r="AR112" s="22"/>
      <c r="AS112" s="22"/>
      <c r="AT112" s="22"/>
      <c r="AU112" s="22"/>
      <c r="AV112" s="22"/>
      <c r="AW112" s="22"/>
      <c r="AX112" s="22"/>
      <c r="AY112" s="22"/>
      <c r="AZ112" s="22"/>
      <c r="BA112" s="92"/>
      <c r="BB112" s="92"/>
    </row>
    <row r="113" spans="1:54" ht="13.5" hidden="1">
      <c r="A113" s="22"/>
      <c r="B113" s="22"/>
      <c r="C113" s="22"/>
      <c r="D113" s="22"/>
      <c r="E113" s="22"/>
      <c r="F113" s="22"/>
      <c r="G113" s="22"/>
      <c r="H113" s="22"/>
      <c r="I113" s="22"/>
      <c r="J113" s="92"/>
      <c r="K113" s="92"/>
      <c r="AR113" s="22"/>
      <c r="AS113" s="22"/>
      <c r="AT113" s="22"/>
      <c r="AU113" s="22"/>
      <c r="AV113" s="22"/>
      <c r="AW113" s="22"/>
      <c r="AX113" s="22"/>
      <c r="AY113" s="22"/>
      <c r="AZ113" s="22"/>
      <c r="BA113" s="92"/>
      <c r="BB113" s="92"/>
    </row>
    <row r="114" spans="1:54" ht="13.5" hidden="1">
      <c r="A114" s="22"/>
      <c r="B114" s="22"/>
      <c r="C114" s="22"/>
      <c r="D114" s="22"/>
      <c r="E114" s="22"/>
      <c r="G114" s="22"/>
      <c r="H114" s="22"/>
      <c r="I114" s="22"/>
      <c r="J114" s="92"/>
      <c r="K114" s="92"/>
      <c r="AR114" s="22"/>
      <c r="AS114" s="22"/>
      <c r="AT114" s="22"/>
      <c r="AU114" s="22"/>
      <c r="AV114" s="22"/>
      <c r="AX114" s="22"/>
      <c r="AY114" s="22"/>
      <c r="AZ114" s="22"/>
      <c r="BA114" s="92"/>
      <c r="BB114" s="92"/>
    </row>
    <row r="115" spans="1:54" ht="13.5">
      <c r="A115" s="22"/>
      <c r="B115" s="22"/>
      <c r="C115" s="22"/>
      <c r="D115" s="22"/>
      <c r="E115" s="22"/>
      <c r="F115" s="22"/>
      <c r="G115" s="22"/>
      <c r="H115" s="22"/>
      <c r="I115" s="22"/>
      <c r="J115" s="92"/>
      <c r="K115" s="92"/>
      <c r="AR115" s="22"/>
      <c r="AS115" s="22"/>
      <c r="AT115" s="22"/>
      <c r="AU115" s="22"/>
      <c r="AV115" s="22"/>
      <c r="AW115" s="22"/>
      <c r="AX115" s="22"/>
      <c r="AY115" s="22"/>
      <c r="AZ115" s="22"/>
      <c r="BA115" s="92"/>
      <c r="BB115" s="92"/>
    </row>
    <row r="116" spans="1:54" ht="13.5" hidden="1">
      <c r="A116" s="22"/>
      <c r="B116" s="22"/>
      <c r="C116" s="22"/>
      <c r="D116" s="22"/>
      <c r="E116" s="22"/>
      <c r="F116" s="22"/>
      <c r="G116" s="22"/>
      <c r="H116" s="22"/>
      <c r="I116" s="22"/>
      <c r="J116" s="92"/>
      <c r="K116" s="92"/>
      <c r="AR116" s="22"/>
      <c r="AS116" s="22"/>
      <c r="AT116" s="22"/>
      <c r="AU116" s="22"/>
      <c r="AV116" s="22"/>
      <c r="AW116" s="22"/>
      <c r="AX116" s="22"/>
      <c r="AY116" s="22"/>
      <c r="AZ116" s="22"/>
      <c r="BA116" s="92"/>
      <c r="BB116" s="92"/>
    </row>
    <row r="117" spans="1:54" ht="13.5" hidden="1">
      <c r="A117" s="22"/>
      <c r="B117" s="22"/>
      <c r="C117" s="22"/>
      <c r="D117" s="22"/>
      <c r="E117" s="22"/>
      <c r="F117" s="22"/>
      <c r="G117" s="22"/>
      <c r="H117" s="22"/>
      <c r="I117" s="22"/>
      <c r="J117" s="92"/>
      <c r="K117" s="92"/>
      <c r="AR117" s="22"/>
      <c r="AS117" s="22"/>
      <c r="AT117" s="22"/>
      <c r="AU117" s="22"/>
      <c r="AV117" s="22"/>
      <c r="AW117" s="22"/>
      <c r="AX117" s="22"/>
      <c r="AY117" s="22"/>
      <c r="AZ117" s="22"/>
      <c r="BA117" s="92"/>
      <c r="BB117" s="92"/>
    </row>
    <row r="118" spans="1:54" ht="13.5" hidden="1">
      <c r="A118" s="22"/>
      <c r="B118" s="22"/>
      <c r="C118" s="22"/>
      <c r="D118" s="22"/>
      <c r="E118" s="22"/>
      <c r="F118" s="22"/>
      <c r="G118" s="22"/>
      <c r="H118" s="22"/>
      <c r="I118" s="22"/>
      <c r="J118" s="92"/>
      <c r="K118" s="92"/>
      <c r="AR118" s="22"/>
      <c r="AS118" s="22"/>
      <c r="AT118" s="22"/>
      <c r="AU118" s="22"/>
      <c r="AV118" s="22"/>
      <c r="AW118" s="22"/>
      <c r="AX118" s="22"/>
      <c r="AY118" s="22"/>
      <c r="AZ118" s="22"/>
      <c r="BA118" s="92"/>
      <c r="BB118" s="92"/>
    </row>
    <row r="119" spans="2:54" ht="13.5" hidden="1">
      <c r="B119" s="9" t="s">
        <v>119</v>
      </c>
      <c r="C119" s="9"/>
      <c r="I119" s="11"/>
      <c r="J119" s="90"/>
      <c r="K119" s="90"/>
      <c r="AS119" s="9"/>
      <c r="AT119" s="9"/>
      <c r="AZ119" s="11"/>
      <c r="BA119" s="90"/>
      <c r="BB119" s="90"/>
    </row>
    <row r="120" spans="1:56" ht="13.5" hidden="1">
      <c r="A120" s="15" t="s">
        <v>8</v>
      </c>
      <c r="B120" s="10" t="s">
        <v>9</v>
      </c>
      <c r="C120" s="10"/>
      <c r="D120" s="15" t="s">
        <v>10</v>
      </c>
      <c r="E120" s="15"/>
      <c r="F120" s="10" t="s">
        <v>11</v>
      </c>
      <c r="G120" s="10"/>
      <c r="H120" s="10"/>
      <c r="I120" s="10" t="s">
        <v>12</v>
      </c>
      <c r="J120" s="162" t="s">
        <v>118</v>
      </c>
      <c r="K120" s="162"/>
      <c r="L120" s="22"/>
      <c r="M120" s="22"/>
      <c r="AR120" s="15"/>
      <c r="AS120" s="10"/>
      <c r="AT120" s="10"/>
      <c r="AU120" s="15"/>
      <c r="AV120" s="15"/>
      <c r="AW120" s="10"/>
      <c r="AX120" s="10"/>
      <c r="AY120" s="10"/>
      <c r="AZ120" s="10"/>
      <c r="BA120" s="162"/>
      <c r="BB120" s="162"/>
      <c r="BC120" s="22"/>
      <c r="BD120" s="22"/>
    </row>
    <row r="121" spans="1:56" ht="13.5" customHeight="1" hidden="1">
      <c r="A121" s="2">
        <v>1</v>
      </c>
      <c r="D121" s="18" t="s">
        <v>29</v>
      </c>
      <c r="E121" s="19"/>
      <c r="F121" s="124" t="s">
        <v>29</v>
      </c>
      <c r="G121" s="125"/>
      <c r="I121" s="21">
        <v>1</v>
      </c>
      <c r="J121" s="154" t="s">
        <v>16</v>
      </c>
      <c r="K121" s="154"/>
      <c r="L121" s="22"/>
      <c r="M121" s="22"/>
      <c r="AU121" s="18"/>
      <c r="AV121" s="19"/>
      <c r="AW121" s="124"/>
      <c r="AX121" s="125"/>
      <c r="AZ121" s="21"/>
      <c r="BA121" s="154"/>
      <c r="BB121" s="154"/>
      <c r="BC121" s="22"/>
      <c r="BD121" s="22"/>
    </row>
    <row r="122" spans="1:56" ht="13.5" customHeight="1" hidden="1">
      <c r="A122" s="2">
        <v>2</v>
      </c>
      <c r="D122" s="18" t="s">
        <v>29</v>
      </c>
      <c r="E122" s="19"/>
      <c r="F122" s="124" t="s">
        <v>29</v>
      </c>
      <c r="G122" s="125"/>
      <c r="I122" s="21">
        <v>2</v>
      </c>
      <c r="J122" s="154" t="s">
        <v>16</v>
      </c>
      <c r="K122" s="154"/>
      <c r="L122" s="22"/>
      <c r="M122" s="22"/>
      <c r="AU122" s="18"/>
      <c r="AV122" s="19"/>
      <c r="AW122" s="124"/>
      <c r="AX122" s="125"/>
      <c r="AZ122" s="21"/>
      <c r="BA122" s="154"/>
      <c r="BB122" s="154"/>
      <c r="BC122" s="22"/>
      <c r="BD122" s="22"/>
    </row>
    <row r="123" spans="1:56" ht="13.5" customHeight="1" hidden="1">
      <c r="A123" s="2">
        <v>3</v>
      </c>
      <c r="D123" s="18" t="s">
        <v>29</v>
      </c>
      <c r="E123" s="19"/>
      <c r="F123" s="124" t="s">
        <v>29</v>
      </c>
      <c r="G123" s="125"/>
      <c r="I123" s="21">
        <v>3</v>
      </c>
      <c r="J123" s="154" t="s">
        <v>16</v>
      </c>
      <c r="K123" s="154"/>
      <c r="L123" s="22"/>
      <c r="M123" s="22"/>
      <c r="AU123" s="18"/>
      <c r="AV123" s="19"/>
      <c r="AW123" s="124"/>
      <c r="AX123" s="125"/>
      <c r="AZ123" s="21"/>
      <c r="BA123" s="154"/>
      <c r="BB123" s="154"/>
      <c r="BC123" s="22"/>
      <c r="BD123" s="22"/>
    </row>
    <row r="124" spans="1:56" ht="13.5" customHeight="1" hidden="1">
      <c r="A124" s="2">
        <v>4</v>
      </c>
      <c r="D124" s="18" t="s">
        <v>29</v>
      </c>
      <c r="E124" s="19"/>
      <c r="F124" s="124" t="s">
        <v>29</v>
      </c>
      <c r="G124" s="125"/>
      <c r="I124" s="21">
        <v>4</v>
      </c>
      <c r="J124" s="154" t="s">
        <v>16</v>
      </c>
      <c r="K124" s="154"/>
      <c r="L124" s="22"/>
      <c r="M124" s="22"/>
      <c r="AU124" s="18"/>
      <c r="AV124" s="19"/>
      <c r="AW124" s="124"/>
      <c r="AX124" s="125"/>
      <c r="AZ124" s="21"/>
      <c r="BA124" s="154"/>
      <c r="BB124" s="154"/>
      <c r="BC124" s="22"/>
      <c r="BD124" s="22"/>
    </row>
    <row r="125" spans="1:56" ht="13.5" customHeight="1" hidden="1">
      <c r="A125" s="2">
        <v>5</v>
      </c>
      <c r="D125" s="18" t="s">
        <v>29</v>
      </c>
      <c r="E125" s="19"/>
      <c r="F125" s="124" t="s">
        <v>29</v>
      </c>
      <c r="G125" s="125"/>
      <c r="I125" s="21">
        <v>5</v>
      </c>
      <c r="J125" s="154" t="s">
        <v>16</v>
      </c>
      <c r="K125" s="154"/>
      <c r="L125" s="22"/>
      <c r="M125" s="22"/>
      <c r="AU125" s="18"/>
      <c r="AV125" s="19"/>
      <c r="AW125" s="124"/>
      <c r="AX125" s="125"/>
      <c r="AZ125" s="21"/>
      <c r="BA125" s="154"/>
      <c r="BB125" s="154"/>
      <c r="BC125" s="22"/>
      <c r="BD125" s="22"/>
    </row>
    <row r="126" spans="1:56" ht="13.5" customHeight="1" hidden="1">
      <c r="A126" s="2">
        <v>6</v>
      </c>
      <c r="D126" s="18" t="s">
        <v>29</v>
      </c>
      <c r="E126" s="19"/>
      <c r="F126" s="124" t="s">
        <v>29</v>
      </c>
      <c r="G126" s="125"/>
      <c r="I126" s="21">
        <v>6</v>
      </c>
      <c r="J126" s="154" t="s">
        <v>16</v>
      </c>
      <c r="K126" s="154"/>
      <c r="L126" s="22"/>
      <c r="M126" s="22"/>
      <c r="AU126" s="18"/>
      <c r="AV126" s="19"/>
      <c r="AW126" s="124"/>
      <c r="AX126" s="125"/>
      <c r="AZ126" s="21"/>
      <c r="BA126" s="154"/>
      <c r="BB126" s="154"/>
      <c r="BC126" s="22"/>
      <c r="BD126" s="22"/>
    </row>
    <row r="127" spans="1:56" ht="13.5" customHeight="1" hidden="1">
      <c r="A127" s="2">
        <v>7</v>
      </c>
      <c r="D127" s="18" t="s">
        <v>29</v>
      </c>
      <c r="E127" s="19"/>
      <c r="F127" s="124" t="s">
        <v>29</v>
      </c>
      <c r="G127" s="125"/>
      <c r="I127" s="21">
        <v>7</v>
      </c>
      <c r="J127" s="154" t="s">
        <v>16</v>
      </c>
      <c r="K127" s="154"/>
      <c r="L127" s="22"/>
      <c r="M127" s="22"/>
      <c r="AU127" s="18"/>
      <c r="AV127" s="19"/>
      <c r="AW127" s="124"/>
      <c r="AX127" s="125"/>
      <c r="AZ127" s="21"/>
      <c r="BA127" s="154"/>
      <c r="BB127" s="154"/>
      <c r="BC127" s="22"/>
      <c r="BD127" s="22"/>
    </row>
    <row r="128" spans="1:56" ht="13.5" customHeight="1" hidden="1">
      <c r="A128" s="2">
        <v>8</v>
      </c>
      <c r="D128" s="18" t="s">
        <v>29</v>
      </c>
      <c r="E128" s="19"/>
      <c r="F128" s="124" t="s">
        <v>29</v>
      </c>
      <c r="G128" s="125"/>
      <c r="I128" s="21">
        <v>8</v>
      </c>
      <c r="J128" s="154" t="s">
        <v>16</v>
      </c>
      <c r="K128" s="154"/>
      <c r="L128" s="22"/>
      <c r="M128" s="22"/>
      <c r="AU128" s="18"/>
      <c r="AV128" s="19"/>
      <c r="AW128" s="124"/>
      <c r="AX128" s="125"/>
      <c r="AZ128" s="21"/>
      <c r="BA128" s="154"/>
      <c r="BB128" s="154"/>
      <c r="BC128" s="22"/>
      <c r="BD128" s="22"/>
    </row>
    <row r="129" spans="1:56" ht="13.5" customHeight="1" hidden="1">
      <c r="A129" s="2">
        <v>9</v>
      </c>
      <c r="D129" s="18" t="s">
        <v>29</v>
      </c>
      <c r="E129" s="19"/>
      <c r="F129" s="124" t="s">
        <v>29</v>
      </c>
      <c r="G129" s="125"/>
      <c r="I129" s="21">
        <v>9</v>
      </c>
      <c r="J129" s="154" t="s">
        <v>16</v>
      </c>
      <c r="K129" s="154"/>
      <c r="L129" s="22"/>
      <c r="M129" s="22"/>
      <c r="AU129" s="18"/>
      <c r="AV129" s="19"/>
      <c r="AW129" s="124"/>
      <c r="AX129" s="125"/>
      <c r="AZ129" s="21"/>
      <c r="BA129" s="154"/>
      <c r="BB129" s="154"/>
      <c r="BC129" s="22"/>
      <c r="BD129" s="22"/>
    </row>
    <row r="130" spans="1:56" ht="13.5" customHeight="1" hidden="1">
      <c r="A130" s="2">
        <v>10</v>
      </c>
      <c r="D130" s="18" t="s">
        <v>29</v>
      </c>
      <c r="E130" s="19"/>
      <c r="F130" s="124" t="s">
        <v>29</v>
      </c>
      <c r="G130" s="125"/>
      <c r="I130" s="21">
        <v>10</v>
      </c>
      <c r="J130" s="154" t="s">
        <v>16</v>
      </c>
      <c r="K130" s="154"/>
      <c r="L130" s="34"/>
      <c r="M130" s="34"/>
      <c r="AU130" s="18"/>
      <c r="AV130" s="19"/>
      <c r="AW130" s="124"/>
      <c r="AX130" s="125"/>
      <c r="AZ130" s="21"/>
      <c r="BA130" s="154"/>
      <c r="BB130" s="154"/>
      <c r="BC130" s="34"/>
      <c r="BD130" s="34"/>
    </row>
    <row r="131" spans="1:56" ht="13.5" customHeight="1" hidden="1">
      <c r="A131" s="2">
        <v>11</v>
      </c>
      <c r="D131" s="18" t="s">
        <v>29</v>
      </c>
      <c r="E131" s="19"/>
      <c r="F131" s="124" t="s">
        <v>29</v>
      </c>
      <c r="G131" s="125"/>
      <c r="I131" s="21">
        <v>11</v>
      </c>
      <c r="J131" s="154" t="s">
        <v>16</v>
      </c>
      <c r="K131" s="154"/>
      <c r="L131" s="22"/>
      <c r="M131" s="22"/>
      <c r="AU131" s="18"/>
      <c r="AV131" s="19"/>
      <c r="AW131" s="124"/>
      <c r="AX131" s="125"/>
      <c r="AZ131" s="21"/>
      <c r="BA131" s="154"/>
      <c r="BB131" s="154"/>
      <c r="BC131" s="22"/>
      <c r="BD131" s="22"/>
    </row>
    <row r="132" spans="1:56" ht="13.5" customHeight="1" hidden="1">
      <c r="A132" s="2">
        <v>12</v>
      </c>
      <c r="D132" s="18" t="s">
        <v>29</v>
      </c>
      <c r="E132" s="19"/>
      <c r="F132" s="124" t="s">
        <v>29</v>
      </c>
      <c r="G132" s="125"/>
      <c r="I132" s="21">
        <v>12</v>
      </c>
      <c r="J132" s="154" t="s">
        <v>16</v>
      </c>
      <c r="K132" s="154"/>
      <c r="L132" s="22"/>
      <c r="M132" s="22"/>
      <c r="AU132" s="18"/>
      <c r="AV132" s="19"/>
      <c r="AW132" s="124"/>
      <c r="AX132" s="125"/>
      <c r="AZ132" s="21"/>
      <c r="BA132" s="154"/>
      <c r="BB132" s="154"/>
      <c r="BC132" s="22"/>
      <c r="BD132" s="22"/>
    </row>
    <row r="133" spans="1:56" ht="13.5" customHeight="1" hidden="1">
      <c r="A133" s="2">
        <v>13</v>
      </c>
      <c r="D133" s="18" t="s">
        <v>29</v>
      </c>
      <c r="E133" s="19"/>
      <c r="F133" s="124" t="s">
        <v>29</v>
      </c>
      <c r="G133" s="125"/>
      <c r="I133" s="21">
        <v>13</v>
      </c>
      <c r="J133" s="154" t="s">
        <v>16</v>
      </c>
      <c r="K133" s="154"/>
      <c r="L133" s="22"/>
      <c r="M133" s="22"/>
      <c r="AU133" s="18"/>
      <c r="AV133" s="19"/>
      <c r="AW133" s="124"/>
      <c r="AX133" s="125"/>
      <c r="AZ133" s="21"/>
      <c r="BA133" s="154"/>
      <c r="BB133" s="154"/>
      <c r="BC133" s="22"/>
      <c r="BD133" s="22"/>
    </row>
    <row r="134" spans="1:56" ht="13.5" customHeight="1" hidden="1">
      <c r="A134" s="2">
        <v>14</v>
      </c>
      <c r="B134" s="9"/>
      <c r="C134" s="9"/>
      <c r="D134" s="18" t="s">
        <v>29</v>
      </c>
      <c r="E134" s="19"/>
      <c r="F134" s="124" t="s">
        <v>29</v>
      </c>
      <c r="G134" s="125"/>
      <c r="I134" s="21">
        <v>14</v>
      </c>
      <c r="J134" s="154" t="s">
        <v>16</v>
      </c>
      <c r="K134" s="154"/>
      <c r="L134" s="22"/>
      <c r="M134" s="22"/>
      <c r="AS134" s="9"/>
      <c r="AT134" s="9"/>
      <c r="AU134" s="18"/>
      <c r="AV134" s="19"/>
      <c r="AW134" s="124"/>
      <c r="AX134" s="125"/>
      <c r="AZ134" s="21"/>
      <c r="BA134" s="154"/>
      <c r="BB134" s="154"/>
      <c r="BC134" s="22"/>
      <c r="BD134" s="22"/>
    </row>
    <row r="135" spans="1:56" ht="13.5" hidden="1">
      <c r="A135" s="2">
        <v>15</v>
      </c>
      <c r="D135" s="18" t="s">
        <v>29</v>
      </c>
      <c r="E135" s="19"/>
      <c r="F135" s="124" t="s">
        <v>29</v>
      </c>
      <c r="G135" s="125"/>
      <c r="H135" s="10"/>
      <c r="I135" s="21">
        <v>15</v>
      </c>
      <c r="J135" s="154" t="s">
        <v>16</v>
      </c>
      <c r="K135" s="154"/>
      <c r="L135" s="22"/>
      <c r="M135" s="22"/>
      <c r="AU135" s="18"/>
      <c r="AV135" s="19"/>
      <c r="AW135" s="124"/>
      <c r="AX135" s="125"/>
      <c r="AY135" s="10"/>
      <c r="AZ135" s="21"/>
      <c r="BA135" s="154"/>
      <c r="BB135" s="154"/>
      <c r="BC135" s="22"/>
      <c r="BD135" s="22"/>
    </row>
    <row r="136" spans="1:56" ht="13.5" customHeight="1" hidden="1">
      <c r="A136" s="2">
        <v>16</v>
      </c>
      <c r="D136" s="18" t="s">
        <v>29</v>
      </c>
      <c r="E136" s="19"/>
      <c r="F136" s="124" t="s">
        <v>29</v>
      </c>
      <c r="G136" s="125"/>
      <c r="H136" s="10"/>
      <c r="I136" s="21">
        <v>16</v>
      </c>
      <c r="J136" s="154" t="s">
        <v>16</v>
      </c>
      <c r="K136" s="154"/>
      <c r="L136" s="22"/>
      <c r="M136" s="22"/>
      <c r="AU136" s="18"/>
      <c r="AV136" s="19"/>
      <c r="AW136" s="124"/>
      <c r="AX136" s="125"/>
      <c r="AY136" s="10"/>
      <c r="AZ136" s="21"/>
      <c r="BA136" s="154"/>
      <c r="BB136" s="154"/>
      <c r="BC136" s="22"/>
      <c r="BD136" s="22"/>
    </row>
    <row r="137" spans="1:54" ht="13.5" hidden="1">
      <c r="A137" s="2">
        <v>17</v>
      </c>
      <c r="D137" s="18" t="s">
        <v>29</v>
      </c>
      <c r="E137" s="19"/>
      <c r="F137" s="124" t="s">
        <v>29</v>
      </c>
      <c r="G137" s="125"/>
      <c r="I137" s="21">
        <v>17</v>
      </c>
      <c r="J137" s="154" t="s">
        <v>16</v>
      </c>
      <c r="K137" s="154"/>
      <c r="AU137" s="18"/>
      <c r="AV137" s="19"/>
      <c r="AW137" s="124"/>
      <c r="AX137" s="125"/>
      <c r="AZ137" s="21"/>
      <c r="BA137" s="154"/>
      <c r="BB137" s="154"/>
    </row>
    <row r="138" spans="1:54" ht="13.5" hidden="1">
      <c r="A138" s="2">
        <v>18</v>
      </c>
      <c r="D138" s="18" t="s">
        <v>29</v>
      </c>
      <c r="E138" s="19"/>
      <c r="F138" s="124" t="s">
        <v>29</v>
      </c>
      <c r="G138" s="125"/>
      <c r="I138" s="21">
        <v>18</v>
      </c>
      <c r="J138" s="154" t="s">
        <v>16</v>
      </c>
      <c r="K138" s="154"/>
      <c r="AU138" s="18"/>
      <c r="AV138" s="19"/>
      <c r="AW138" s="124"/>
      <c r="AX138" s="125"/>
      <c r="AZ138" s="21"/>
      <c r="BA138" s="154"/>
      <c r="BB138" s="154"/>
    </row>
    <row r="139" spans="1:54" ht="13.5" hidden="1">
      <c r="A139" s="2">
        <v>19</v>
      </c>
      <c r="D139" s="18" t="s">
        <v>29</v>
      </c>
      <c r="E139" s="19"/>
      <c r="F139" s="124" t="s">
        <v>29</v>
      </c>
      <c r="G139" s="125"/>
      <c r="I139" s="21">
        <v>19</v>
      </c>
      <c r="J139" s="154" t="s">
        <v>16</v>
      </c>
      <c r="K139" s="154"/>
      <c r="AU139" s="18"/>
      <c r="AV139" s="19"/>
      <c r="AW139" s="124"/>
      <c r="AX139" s="125"/>
      <c r="AZ139" s="21"/>
      <c r="BA139" s="154"/>
      <c r="BB139" s="154"/>
    </row>
    <row r="140" spans="1:54" ht="13.5" hidden="1">
      <c r="A140" s="2">
        <v>20</v>
      </c>
      <c r="D140" s="18" t="s">
        <v>29</v>
      </c>
      <c r="E140" s="19"/>
      <c r="F140" s="124" t="s">
        <v>29</v>
      </c>
      <c r="G140" s="125"/>
      <c r="I140" s="21">
        <v>20</v>
      </c>
      <c r="J140" s="154" t="s">
        <v>16</v>
      </c>
      <c r="K140" s="154"/>
      <c r="AU140" s="18"/>
      <c r="AV140" s="19"/>
      <c r="AW140" s="124"/>
      <c r="AX140" s="125"/>
      <c r="AZ140" s="21"/>
      <c r="BA140" s="154"/>
      <c r="BB140" s="154"/>
    </row>
    <row r="141" spans="1:54" ht="13.5" hidden="1">
      <c r="A141" s="2">
        <v>21</v>
      </c>
      <c r="D141" s="18" t="s">
        <v>29</v>
      </c>
      <c r="E141" s="19"/>
      <c r="F141" s="124" t="s">
        <v>29</v>
      </c>
      <c r="G141" s="125"/>
      <c r="I141" s="21">
        <v>21</v>
      </c>
      <c r="J141" s="154" t="s">
        <v>16</v>
      </c>
      <c r="K141" s="154"/>
      <c r="AU141" s="18"/>
      <c r="AV141" s="19"/>
      <c r="AW141" s="124"/>
      <c r="AX141" s="125"/>
      <c r="AZ141" s="21"/>
      <c r="BA141" s="154"/>
      <c r="BB141" s="154"/>
    </row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spans="44:67" ht="13.5">
      <c r="AR176" s="22">
        <f aca="true" t="shared" si="30" ref="AR176:BO176">A176</f>
        <v>0</v>
      </c>
      <c r="AS176" s="22">
        <f t="shared" si="30"/>
        <v>0</v>
      </c>
      <c r="AT176" s="22">
        <f t="shared" si="30"/>
        <v>0</v>
      </c>
      <c r="AU176" s="18">
        <f t="shared" si="30"/>
        <v>0</v>
      </c>
      <c r="AV176" s="19">
        <f t="shared" si="30"/>
        <v>0</v>
      </c>
      <c r="AW176" s="19">
        <f t="shared" si="30"/>
        <v>0</v>
      </c>
      <c r="AX176" s="19">
        <f t="shared" si="30"/>
        <v>0</v>
      </c>
      <c r="AY176" s="2">
        <f t="shared" si="30"/>
        <v>0</v>
      </c>
      <c r="AZ176" s="22">
        <f t="shared" si="30"/>
        <v>0</v>
      </c>
      <c r="BA176" s="91">
        <f t="shared" si="30"/>
        <v>0</v>
      </c>
      <c r="BB176" s="91">
        <f t="shared" si="30"/>
        <v>0</v>
      </c>
      <c r="BC176" s="22">
        <f t="shared" si="30"/>
        <v>0</v>
      </c>
      <c r="BD176" s="22">
        <f t="shared" si="30"/>
        <v>0</v>
      </c>
      <c r="BE176" s="22">
        <f t="shared" si="30"/>
        <v>0</v>
      </c>
      <c r="BF176" s="22">
        <f t="shared" si="30"/>
        <v>0</v>
      </c>
      <c r="BG176" s="22">
        <f t="shared" si="30"/>
        <v>0</v>
      </c>
      <c r="BH176" s="18">
        <f t="shared" si="30"/>
        <v>0</v>
      </c>
      <c r="BI176" s="19">
        <f t="shared" si="30"/>
        <v>0</v>
      </c>
      <c r="BJ176" s="19">
        <f t="shared" si="30"/>
        <v>0</v>
      </c>
      <c r="BK176" s="24">
        <f t="shared" si="30"/>
        <v>0</v>
      </c>
      <c r="BL176" s="22">
        <f t="shared" si="30"/>
        <v>0</v>
      </c>
      <c r="BM176" s="22">
        <f t="shared" si="30"/>
        <v>0</v>
      </c>
      <c r="BN176" s="30">
        <f t="shared" si="30"/>
        <v>0</v>
      </c>
      <c r="BO176" s="30">
        <f t="shared" si="30"/>
        <v>0</v>
      </c>
    </row>
    <row r="177" spans="1:67" ht="18">
      <c r="A177" s="1" t="s">
        <v>327</v>
      </c>
      <c r="B177" s="1"/>
      <c r="C177" s="1"/>
      <c r="D177" s="1" t="s">
        <v>331</v>
      </c>
      <c r="E177" s="1"/>
      <c r="N177" s="2" t="s">
        <v>332</v>
      </c>
      <c r="Q177" s="4" t="s">
        <v>318</v>
      </c>
      <c r="T177" s="5">
        <v>38542</v>
      </c>
      <c r="U177" s="6"/>
      <c r="V177" s="7"/>
      <c r="W177" s="8" t="str">
        <f>VLOOKUP(Z177,'[1]日程'!$A$4:$L$15,9,FALSE)</f>
        <v>16:30</v>
      </c>
      <c r="X177" s="7"/>
      <c r="Z177">
        <v>2</v>
      </c>
      <c r="AR177" s="1" t="str">
        <f>A177</f>
        <v>女子</v>
      </c>
      <c r="AS177" s="1"/>
      <c r="AT177" s="1">
        <f>C177</f>
        <v>0</v>
      </c>
      <c r="AU177" s="1" t="str">
        <f>D177</f>
        <v>少年共通　3000m</v>
      </c>
      <c r="AV177" s="1"/>
      <c r="BE177" s="2" t="str">
        <f>N177</f>
        <v>　</v>
      </c>
      <c r="BG177" s="2">
        <f aca="true" t="shared" si="31" ref="BG177:BO178">P177</f>
        <v>0</v>
      </c>
      <c r="BH177" s="4" t="str">
        <f t="shared" si="31"/>
        <v>決勝</v>
      </c>
      <c r="BI177" s="2">
        <f t="shared" si="31"/>
        <v>0</v>
      </c>
      <c r="BJ177" s="4">
        <f t="shared" si="31"/>
        <v>0</v>
      </c>
      <c r="BK177" s="5">
        <f t="shared" si="31"/>
        <v>38542</v>
      </c>
      <c r="BL177" s="6">
        <f t="shared" si="31"/>
        <v>0</v>
      </c>
      <c r="BM177" s="7">
        <f t="shared" si="31"/>
        <v>0</v>
      </c>
      <c r="BN177" s="8" t="str">
        <f t="shared" si="31"/>
        <v>16:30</v>
      </c>
      <c r="BO177" s="7">
        <f t="shared" si="31"/>
        <v>0</v>
      </c>
    </row>
    <row r="178" spans="19:67" ht="13.5">
      <c r="S178" s="39"/>
      <c r="T178" s="39"/>
      <c r="U178" s="39"/>
      <c r="V178" s="39"/>
      <c r="W178" s="40"/>
      <c r="X178" s="40"/>
      <c r="Z178">
        <v>3</v>
      </c>
      <c r="AT178" s="2">
        <f>C178</f>
        <v>0</v>
      </c>
      <c r="AU178" s="2">
        <f>D178</f>
        <v>0</v>
      </c>
      <c r="AV178" s="2">
        <f>E178</f>
        <v>0</v>
      </c>
      <c r="AX178" s="2">
        <f>G178</f>
        <v>0</v>
      </c>
      <c r="AY178" s="2">
        <f>H178</f>
        <v>0</v>
      </c>
      <c r="AZ178" s="2">
        <f>I178</f>
        <v>0</v>
      </c>
      <c r="BA178" s="88">
        <f>J178</f>
        <v>0</v>
      </c>
      <c r="BC178" s="2">
        <f>L178</f>
        <v>0</v>
      </c>
      <c r="BD178" s="2">
        <f>M178</f>
        <v>0</v>
      </c>
      <c r="BE178" s="2">
        <f>N178</f>
        <v>0</v>
      </c>
      <c r="BF178" s="2">
        <f>O178</f>
        <v>0</v>
      </c>
      <c r="BG178" s="2">
        <f t="shared" si="31"/>
        <v>0</v>
      </c>
      <c r="BH178" s="4">
        <f t="shared" si="31"/>
        <v>0</v>
      </c>
      <c r="BI178" s="2">
        <f t="shared" si="31"/>
        <v>0</v>
      </c>
      <c r="BJ178" s="4">
        <f t="shared" si="31"/>
        <v>0</v>
      </c>
      <c r="BK178" s="5">
        <f t="shared" si="31"/>
        <v>0</v>
      </c>
      <c r="BL178" s="6">
        <f t="shared" si="31"/>
        <v>0</v>
      </c>
      <c r="BM178" s="7">
        <f t="shared" si="31"/>
        <v>0</v>
      </c>
      <c r="BN178" s="8">
        <f t="shared" si="31"/>
        <v>0</v>
      </c>
      <c r="BO178" s="7">
        <f t="shared" si="31"/>
        <v>0</v>
      </c>
    </row>
    <row r="179" spans="1:67" ht="13.5">
      <c r="A179" s="85" t="s">
        <v>333</v>
      </c>
      <c r="B179" s="9"/>
      <c r="C179" s="9"/>
      <c r="D179" s="9"/>
      <c r="E179" s="9"/>
      <c r="F179" s="9"/>
      <c r="G179" s="9"/>
      <c r="H179" s="9"/>
      <c r="I179" s="9"/>
      <c r="J179" s="89"/>
      <c r="Z179">
        <v>12</v>
      </c>
      <c r="AR179" s="9" t="str">
        <f>A179</f>
        <v>山口県記録（YR)　　　　　　９．１２．１０　　吉村　　かおり（西京高）９６</v>
      </c>
      <c r="AS179" s="9"/>
      <c r="AT179" s="9"/>
      <c r="AU179" s="9"/>
      <c r="AV179" s="9"/>
      <c r="AW179" s="9"/>
      <c r="AX179" s="9"/>
      <c r="AY179" s="9"/>
      <c r="AZ179" s="9"/>
      <c r="BA179" s="89"/>
      <c r="BH179" s="4">
        <f aca="true" t="shared" si="32" ref="BH179:BO179">Q179</f>
        <v>0</v>
      </c>
      <c r="BI179" s="2">
        <f t="shared" si="32"/>
        <v>0</v>
      </c>
      <c r="BJ179" s="4">
        <f t="shared" si="32"/>
        <v>0</v>
      </c>
      <c r="BK179" s="5">
        <f t="shared" si="32"/>
        <v>0</v>
      </c>
      <c r="BL179" s="6">
        <f t="shared" si="32"/>
        <v>0</v>
      </c>
      <c r="BM179" s="7">
        <f t="shared" si="32"/>
        <v>0</v>
      </c>
      <c r="BN179" s="8">
        <f t="shared" si="32"/>
        <v>0</v>
      </c>
      <c r="BO179" s="3">
        <f t="shared" si="32"/>
        <v>0</v>
      </c>
    </row>
    <row r="180" spans="1:67" ht="13.5">
      <c r="A180" s="84" t="s">
        <v>315</v>
      </c>
      <c r="B180" s="9"/>
      <c r="C180" s="9"/>
      <c r="D180" s="9"/>
      <c r="E180" s="9" t="s">
        <v>411</v>
      </c>
      <c r="F180" s="9"/>
      <c r="G180" s="9"/>
      <c r="H180" s="9"/>
      <c r="I180" s="9"/>
      <c r="J180" s="89"/>
      <c r="AR180" s="9" t="str">
        <f>A180</f>
        <v>参加標準記録</v>
      </c>
      <c r="AS180" s="9"/>
      <c r="AT180" s="9"/>
      <c r="AU180" s="9"/>
      <c r="AV180" s="9" t="str">
        <f>E180</f>
        <v>９．２７．２０</v>
      </c>
      <c r="AW180" s="9"/>
      <c r="AX180" s="9"/>
      <c r="AY180" s="9"/>
      <c r="AZ180" s="9"/>
      <c r="BA180" s="89"/>
      <c r="BO180" s="3">
        <f>X180</f>
        <v>0</v>
      </c>
    </row>
    <row r="181" spans="44:67" ht="13.5">
      <c r="AR181" s="2">
        <f>A181</f>
        <v>0</v>
      </c>
      <c r="AS181" s="2">
        <f>B181</f>
        <v>0</v>
      </c>
      <c r="AT181" s="2">
        <f>C181</f>
        <v>0</v>
      </c>
      <c r="AU181" s="2">
        <f>D181</f>
        <v>0</v>
      </c>
      <c r="AV181" s="2">
        <f>E181</f>
        <v>0</v>
      </c>
      <c r="AW181" s="2">
        <f>F181</f>
        <v>0</v>
      </c>
      <c r="AX181" s="2">
        <f>G181</f>
        <v>0</v>
      </c>
      <c r="AY181" s="2">
        <f>H181</f>
        <v>0</v>
      </c>
      <c r="AZ181" s="2">
        <f>I181</f>
        <v>0</v>
      </c>
      <c r="BA181" s="88">
        <f>J181</f>
        <v>0</v>
      </c>
      <c r="BC181" s="2">
        <f aca="true" t="shared" si="33" ref="BC181:BN181">L181</f>
        <v>0</v>
      </c>
      <c r="BD181" s="2">
        <f t="shared" si="33"/>
        <v>0</v>
      </c>
      <c r="BE181" s="2">
        <f t="shared" si="33"/>
        <v>0</v>
      </c>
      <c r="BF181" s="2">
        <f t="shared" si="33"/>
        <v>0</v>
      </c>
      <c r="BG181" s="2">
        <f t="shared" si="33"/>
        <v>0</v>
      </c>
      <c r="BH181" s="2">
        <f t="shared" si="33"/>
        <v>0</v>
      </c>
      <c r="BI181" s="2">
        <f t="shared" si="33"/>
        <v>0</v>
      </c>
      <c r="BJ181" s="2">
        <f t="shared" si="33"/>
        <v>0</v>
      </c>
      <c r="BK181" s="2">
        <f t="shared" si="33"/>
        <v>0</v>
      </c>
      <c r="BL181" s="2">
        <f t="shared" si="33"/>
        <v>0</v>
      </c>
      <c r="BM181" s="2">
        <f t="shared" si="33"/>
        <v>0</v>
      </c>
      <c r="BN181" s="3">
        <f t="shared" si="33"/>
        <v>0</v>
      </c>
      <c r="BO181" s="3">
        <f>X181</f>
        <v>0</v>
      </c>
    </row>
    <row r="182" spans="1:56" ht="13.5">
      <c r="A182" s="9" t="s">
        <v>318</v>
      </c>
      <c r="AR182" s="9" t="str">
        <f>A182</f>
        <v>決勝</v>
      </c>
      <c r="AW182" s="2">
        <f>F182</f>
        <v>0</v>
      </c>
      <c r="BC182" s="2">
        <f>L182</f>
        <v>0</v>
      </c>
      <c r="BD182" s="2">
        <f>M182</f>
        <v>0</v>
      </c>
    </row>
    <row r="183" spans="2:67" ht="13.5">
      <c r="B183" s="9"/>
      <c r="C183" s="9"/>
      <c r="I183" s="11"/>
      <c r="J183" s="90"/>
      <c r="K183" s="90"/>
      <c r="N183" s="12"/>
      <c r="O183" s="13"/>
      <c r="P183" s="13"/>
      <c r="Q183" s="12"/>
      <c r="R183" s="12"/>
      <c r="S183" s="12"/>
      <c r="T183" s="12"/>
      <c r="U183" s="12"/>
      <c r="V183" s="13"/>
      <c r="W183" s="14"/>
      <c r="X183" s="14"/>
      <c r="AR183" s="2">
        <f>A183</f>
        <v>0</v>
      </c>
      <c r="AS183" s="9">
        <f>B183</f>
        <v>0</v>
      </c>
      <c r="AT183" s="9">
        <f>C183</f>
        <v>0</v>
      </c>
      <c r="AU183" s="2">
        <f>D183</f>
        <v>0</v>
      </c>
      <c r="AV183" s="2">
        <f>E183</f>
        <v>0</v>
      </c>
      <c r="AW183" s="2">
        <f>F183</f>
        <v>0</v>
      </c>
      <c r="AX183" s="2">
        <f>G183</f>
        <v>0</v>
      </c>
      <c r="AY183" s="2">
        <f>H183</f>
        <v>0</v>
      </c>
      <c r="AZ183" s="11">
        <f>I183</f>
        <v>0</v>
      </c>
      <c r="BA183" s="90">
        <f>J183</f>
        <v>0</v>
      </c>
      <c r="BB183" s="90">
        <f>K183</f>
        <v>0</v>
      </c>
      <c r="BC183" s="2">
        <f>L183</f>
        <v>0</v>
      </c>
      <c r="BD183" s="2">
        <f>M183</f>
        <v>0</v>
      </c>
      <c r="BE183" s="127">
        <f aca="true" t="shared" si="34" ref="BE183:BO183">N183</f>
        <v>0</v>
      </c>
      <c r="BF183" s="128">
        <f t="shared" si="34"/>
        <v>0</v>
      </c>
      <c r="BG183" s="128">
        <f t="shared" si="34"/>
        <v>0</v>
      </c>
      <c r="BH183" s="127">
        <f t="shared" si="34"/>
        <v>0</v>
      </c>
      <c r="BI183" s="127">
        <f t="shared" si="34"/>
        <v>0</v>
      </c>
      <c r="BJ183" s="127">
        <f t="shared" si="34"/>
        <v>0</v>
      </c>
      <c r="BK183" s="127">
        <f t="shared" si="34"/>
        <v>0</v>
      </c>
      <c r="BL183" s="127">
        <f t="shared" si="34"/>
        <v>0</v>
      </c>
      <c r="BM183" s="212">
        <f t="shared" si="34"/>
        <v>0</v>
      </c>
      <c r="BN183" s="215">
        <f t="shared" si="34"/>
        <v>0</v>
      </c>
      <c r="BO183" s="215">
        <f t="shared" si="34"/>
        <v>0</v>
      </c>
    </row>
    <row r="184" spans="1:67" ht="13.5">
      <c r="A184" s="15" t="s">
        <v>343</v>
      </c>
      <c r="B184" s="10" t="s">
        <v>9</v>
      </c>
      <c r="C184" s="10"/>
      <c r="D184" s="15" t="s">
        <v>10</v>
      </c>
      <c r="E184" s="15"/>
      <c r="F184" s="10" t="s">
        <v>11</v>
      </c>
      <c r="G184" s="10"/>
      <c r="H184" s="10"/>
      <c r="I184" s="10" t="s">
        <v>266</v>
      </c>
      <c r="J184" s="155" t="s">
        <v>407</v>
      </c>
      <c r="K184" s="155"/>
      <c r="L184" s="3"/>
      <c r="M184" s="3"/>
      <c r="N184" s="9" t="s">
        <v>269</v>
      </c>
      <c r="O184" s="9"/>
      <c r="P184" s="9"/>
      <c r="V184" s="11"/>
      <c r="W184" s="33"/>
      <c r="X184" s="33"/>
      <c r="AA184" t="s">
        <v>268</v>
      </c>
      <c r="AB184" t="s">
        <v>12</v>
      </c>
      <c r="AC184" t="s">
        <v>18</v>
      </c>
      <c r="AN184" t="s">
        <v>268</v>
      </c>
      <c r="AO184" t="s">
        <v>12</v>
      </c>
      <c r="AP184" t="s">
        <v>18</v>
      </c>
      <c r="AR184" s="15" t="s">
        <v>266</v>
      </c>
      <c r="AS184" s="10" t="s">
        <v>271</v>
      </c>
      <c r="AT184" s="10" t="str">
        <f aca="true" t="shared" si="35" ref="AT184:AT209">B184</f>
        <v>ナンバー</v>
      </c>
      <c r="AU184" s="15" t="s">
        <v>273</v>
      </c>
      <c r="AV184" s="15" t="str">
        <f>D184</f>
        <v>氏　　名</v>
      </c>
      <c r="AW184" s="10" t="str">
        <f>F184</f>
        <v>所　属/</v>
      </c>
      <c r="AY184" s="10">
        <f>G184</f>
        <v>0</v>
      </c>
      <c r="AZ184" s="46" t="s">
        <v>270</v>
      </c>
      <c r="BA184" s="155" t="str">
        <f>I184</f>
        <v>順位</v>
      </c>
      <c r="BB184" s="155" t="str">
        <f>J184</f>
        <v>　記録　　　　</v>
      </c>
      <c r="BC184" s="3">
        <f>K184</f>
        <v>0</v>
      </c>
      <c r="BD184" s="3">
        <f>L184</f>
        <v>0</v>
      </c>
      <c r="BE184" s="129" t="s">
        <v>266</v>
      </c>
      <c r="BF184" s="230" t="s">
        <v>389</v>
      </c>
      <c r="BG184" s="230">
        <f aca="true" t="shared" si="36" ref="BG184:BG209">O184</f>
        <v>0</v>
      </c>
      <c r="BH184" s="129" t="s">
        <v>273</v>
      </c>
      <c r="BI184" s="129">
        <f>Q184</f>
        <v>0</v>
      </c>
      <c r="BJ184" s="230">
        <f>S184</f>
        <v>0</v>
      </c>
      <c r="BK184" s="127"/>
      <c r="BL184" s="230">
        <f aca="true" t="shared" si="37" ref="BL184:BL209">T184</f>
        <v>0</v>
      </c>
      <c r="BM184" s="231" t="s">
        <v>390</v>
      </c>
      <c r="BN184" s="232">
        <f>V184</f>
        <v>0</v>
      </c>
      <c r="BO184" s="232">
        <f aca="true" t="shared" si="38" ref="BO184:BO209">W184</f>
        <v>0</v>
      </c>
    </row>
    <row r="185" spans="1:67" ht="13.5" customHeight="1">
      <c r="A185" s="86" t="s">
        <v>344</v>
      </c>
      <c r="B185" s="10"/>
      <c r="C185" s="10"/>
      <c r="D185" s="18">
        <f>IF(B185="","",VLOOKUP(B185,'[2]Sheet2'!$A$1:$C$1552,2,FALSE))</f>
      </c>
      <c r="E185" s="19"/>
      <c r="F185" s="151">
        <f>IF(B185="","",VLOOKUP(B185,'[2]Sheet2'!$A$1:$C$2367,3,FALSE))</f>
      </c>
      <c r="G185" s="151">
        <f>IF(F185="","",VLOOKUP(F185,'[2]Sheet2'!#REF!,2))</f>
      </c>
      <c r="H185" s="10"/>
      <c r="I185" s="10"/>
      <c r="J185" s="94"/>
      <c r="K185" s="94"/>
      <c r="L185" s="3"/>
      <c r="M185" s="3"/>
      <c r="N185" s="15" t="s">
        <v>266</v>
      </c>
      <c r="O185" s="10" t="s">
        <v>9</v>
      </c>
      <c r="P185" s="10"/>
      <c r="Q185" s="15" t="s">
        <v>10</v>
      </c>
      <c r="R185" s="15"/>
      <c r="S185" s="10" t="s">
        <v>11</v>
      </c>
      <c r="T185" s="10"/>
      <c r="U185" s="10"/>
      <c r="V185" s="10"/>
      <c r="W185" s="183" t="s">
        <v>316</v>
      </c>
      <c r="X185" s="183"/>
      <c r="AA185" s="43">
        <v>2</v>
      </c>
      <c r="AB185" s="44">
        <v>1</v>
      </c>
      <c r="AC185" s="45">
        <v>9473</v>
      </c>
      <c r="AN185" s="43">
        <v>1</v>
      </c>
      <c r="AO185" s="44">
        <v>10</v>
      </c>
      <c r="AP185" s="45">
        <v>123456</v>
      </c>
      <c r="AR185" s="2">
        <f aca="true" t="shared" si="39" ref="AR185:AR209">VLOOKUP(AZ185,AA$185:AC$210,2,FALSE)</f>
        <v>1</v>
      </c>
      <c r="AS185" s="2">
        <f aca="true" t="shared" si="40" ref="AS185:AS209">VLOOKUP(AZ185,A$185:K$209,2,FALSE)</f>
        <v>737</v>
      </c>
      <c r="AT185" s="9">
        <f t="shared" si="35"/>
        <v>0</v>
      </c>
      <c r="AU185" s="2" t="str">
        <f aca="true" t="shared" si="41" ref="AU185:AU209">VLOOKUP(AZ185,A$185:K$209,4,FALSE)</f>
        <v>竹中　亜砂美</v>
      </c>
      <c r="AW185" s="124" t="str">
        <f aca="true" t="shared" si="42" ref="AW185:AW209">VLOOKUP(AZ185,A$185:K$209,6,FALSE)</f>
        <v>中村女子高</v>
      </c>
      <c r="AX185" s="125">
        <f aca="true" t="shared" si="43" ref="AX185:AX209">F185</f>
      </c>
      <c r="AY185" s="2">
        <f>G185</f>
      </c>
      <c r="AZ185" s="2">
        <f>AA185</f>
        <v>2</v>
      </c>
      <c r="BA185" s="126">
        <f aca="true" t="shared" si="44" ref="BA185:BA209">VLOOKUP(AZ185,A$185:K$209,10,FALSE)</f>
        <v>9473</v>
      </c>
      <c r="BB185" s="126">
        <f>J185</f>
        <v>0</v>
      </c>
      <c r="BC185" s="2">
        <f>K185</f>
        <v>0</v>
      </c>
      <c r="BD185" s="2">
        <f>L185</f>
        <v>0</v>
      </c>
      <c r="BE185" s="127">
        <f aca="true" t="shared" si="45" ref="BE185:BE209">VLOOKUP(BM185,AN$185:AP$210,2,FALSE)</f>
        <v>10</v>
      </c>
      <c r="BF185" s="127">
        <f aca="true" t="shared" si="46" ref="BF185:BF209">VLOOKUP(BM185,N$185:X$209,2,FALSE)</f>
        <v>737</v>
      </c>
      <c r="BG185" s="128" t="str">
        <f t="shared" si="36"/>
        <v>ナンバー</v>
      </c>
      <c r="BH185" s="127" t="str">
        <f aca="true" t="shared" si="47" ref="BH185:BH209">VLOOKUP(BM185,N$185:X$209,4,FALSE)</f>
        <v>竹中　亜砂美</v>
      </c>
      <c r="BI185" s="127"/>
      <c r="BJ185" s="164" t="str">
        <f aca="true" t="shared" si="48" ref="BJ185:BJ209">VLOOKUP(BM185,N$185:X$209,6,FALSE)</f>
        <v>中村女子高</v>
      </c>
      <c r="BK185" s="165" t="str">
        <f aca="true" t="shared" si="49" ref="BK185:BK209">S185</f>
        <v>所　属/</v>
      </c>
      <c r="BL185" s="127">
        <f t="shared" si="37"/>
        <v>0</v>
      </c>
      <c r="BM185" s="127">
        <f>AN185</f>
        <v>1</v>
      </c>
      <c r="BN185" s="233">
        <f aca="true" t="shared" si="50" ref="BN185:BN209">VLOOKUP(BM185,N$185:X$209,10,FALSE)</f>
        <v>9473</v>
      </c>
      <c r="BO185" s="233" t="str">
        <f t="shared" si="38"/>
        <v>記　　録</v>
      </c>
    </row>
    <row r="186" spans="1:67" ht="13.5" customHeight="1">
      <c r="A186" s="2">
        <v>1</v>
      </c>
      <c r="B186" s="2">
        <v>711</v>
      </c>
      <c r="D186" s="18" t="s">
        <v>346</v>
      </c>
      <c r="E186" s="19"/>
      <c r="F186" s="151" t="s">
        <v>57</v>
      </c>
      <c r="G186" s="151" t="e">
        <v>#REF!</v>
      </c>
      <c r="I186" s="21">
        <f>IF(AA186="","",VLOOKUP(A186,AA$185:AC$210,2,FALSE))</f>
        <v>3</v>
      </c>
      <c r="J186" s="126">
        <f>IF(AA186="","",VLOOKUP(A186,AA$185:AC$210,3,FALSE))</f>
        <v>9502</v>
      </c>
      <c r="K186" s="126"/>
      <c r="L186" s="22"/>
      <c r="N186" s="2">
        <v>1</v>
      </c>
      <c r="O186" s="2">
        <f>AS185</f>
        <v>737</v>
      </c>
      <c r="Q186" s="2" t="str">
        <f>AU185</f>
        <v>竹中　亜砂美</v>
      </c>
      <c r="S186" s="182" t="str">
        <f>AW185</f>
        <v>中村女子高</v>
      </c>
      <c r="T186" s="182"/>
      <c r="V186" s="21"/>
      <c r="W186" s="126">
        <f>BA185</f>
        <v>9473</v>
      </c>
      <c r="X186" s="126"/>
      <c r="AA186" s="43">
        <v>6</v>
      </c>
      <c r="AB186" s="44">
        <v>2</v>
      </c>
      <c r="AC186" s="45">
        <v>9482</v>
      </c>
      <c r="AN186" s="43">
        <v>2</v>
      </c>
      <c r="AO186" s="44">
        <v>3</v>
      </c>
      <c r="AP186" s="45">
        <v>123445</v>
      </c>
      <c r="AR186" s="2">
        <f t="shared" si="39"/>
        <v>2</v>
      </c>
      <c r="AS186" s="2">
        <f t="shared" si="40"/>
        <v>213</v>
      </c>
      <c r="AT186" s="9">
        <f t="shared" si="35"/>
        <v>711</v>
      </c>
      <c r="AU186" s="2" t="str">
        <f t="shared" si="41"/>
        <v>濵﨑　佑梨</v>
      </c>
      <c r="AW186" s="124" t="str">
        <f t="shared" si="42"/>
        <v>室積中</v>
      </c>
      <c r="AX186" s="125" t="str">
        <f t="shared" si="43"/>
        <v>西京高</v>
      </c>
      <c r="AZ186" s="2">
        <f aca="true" t="shared" si="51" ref="AZ186:AZ209">AA186</f>
        <v>6</v>
      </c>
      <c r="BA186" s="126">
        <f t="shared" si="44"/>
        <v>9482</v>
      </c>
      <c r="BB186" s="126">
        <f aca="true" t="shared" si="52" ref="BB186:BB199">J186</f>
        <v>9502</v>
      </c>
      <c r="BC186" s="22"/>
      <c r="BE186" s="127">
        <f t="shared" si="45"/>
        <v>3</v>
      </c>
      <c r="BF186" s="127">
        <f t="shared" si="46"/>
        <v>213</v>
      </c>
      <c r="BG186" s="128">
        <f t="shared" si="36"/>
        <v>737</v>
      </c>
      <c r="BH186" s="127" t="str">
        <f t="shared" si="47"/>
        <v>濵﨑　佑梨</v>
      </c>
      <c r="BI186" s="127"/>
      <c r="BJ186" s="164" t="str">
        <f t="shared" si="48"/>
        <v>室積中</v>
      </c>
      <c r="BK186" s="165" t="str">
        <f t="shared" si="49"/>
        <v>中村女子高</v>
      </c>
      <c r="BL186" s="127">
        <f t="shared" si="37"/>
        <v>0</v>
      </c>
      <c r="BM186" s="127">
        <f aca="true" t="shared" si="53" ref="BM186:BM209">AN186</f>
        <v>2</v>
      </c>
      <c r="BN186" s="233">
        <f t="shared" si="50"/>
        <v>9482</v>
      </c>
      <c r="BO186" s="233">
        <f t="shared" si="38"/>
        <v>9473</v>
      </c>
    </row>
    <row r="187" spans="1:67" ht="13.5" customHeight="1">
      <c r="A187" s="2">
        <v>2</v>
      </c>
      <c r="B187" s="2">
        <v>737</v>
      </c>
      <c r="D187" s="18" t="s">
        <v>347</v>
      </c>
      <c r="E187" s="19"/>
      <c r="F187" s="151" t="s">
        <v>339</v>
      </c>
      <c r="G187" s="151" t="e">
        <v>#REF!</v>
      </c>
      <c r="I187" s="21">
        <f aca="true" t="shared" si="54" ref="I187:I199">IF(AA187="","",VLOOKUP(A187,AA$185:AC$210,2,FALSE))</f>
        <v>1</v>
      </c>
      <c r="J187" s="126">
        <f aca="true" t="shared" si="55" ref="J187:J199">IF(AA187="","",VLOOKUP(A187,AA$185:AC$210,3,FALSE))</f>
        <v>9473</v>
      </c>
      <c r="K187" s="126"/>
      <c r="N187" s="2">
        <v>2</v>
      </c>
      <c r="O187" s="2">
        <f aca="true" t="shared" si="56" ref="O187:O193">AS186</f>
        <v>213</v>
      </c>
      <c r="Q187" s="2" t="str">
        <f aca="true" t="shared" si="57" ref="Q187:Q193">AU186</f>
        <v>濵﨑　佑梨</v>
      </c>
      <c r="S187" s="182" t="str">
        <f aca="true" t="shared" si="58" ref="S187:S193">AW186</f>
        <v>室積中</v>
      </c>
      <c r="T187" s="182"/>
      <c r="V187" s="21"/>
      <c r="W187" s="126">
        <f aca="true" t="shared" si="59" ref="W187:W193">BA186</f>
        <v>9482</v>
      </c>
      <c r="X187" s="126"/>
      <c r="AA187" s="43">
        <v>1</v>
      </c>
      <c r="AB187" s="44">
        <v>3</v>
      </c>
      <c r="AC187" s="45">
        <v>9502</v>
      </c>
      <c r="AN187" s="43">
        <v>3</v>
      </c>
      <c r="AO187" s="44">
        <v>5</v>
      </c>
      <c r="AP187" s="45">
        <v>1222435</v>
      </c>
      <c r="AR187" s="2">
        <f t="shared" si="39"/>
        <v>3</v>
      </c>
      <c r="AS187" s="2">
        <f t="shared" si="40"/>
        <v>711</v>
      </c>
      <c r="AT187" s="9">
        <f t="shared" si="35"/>
        <v>737</v>
      </c>
      <c r="AU187" s="2" t="str">
        <f t="shared" si="41"/>
        <v>山下　恵梨香</v>
      </c>
      <c r="AW187" s="124" t="str">
        <f t="shared" si="42"/>
        <v>西京高</v>
      </c>
      <c r="AX187" s="125" t="str">
        <f t="shared" si="43"/>
        <v>中村女子高</v>
      </c>
      <c r="AZ187" s="2">
        <f t="shared" si="51"/>
        <v>1</v>
      </c>
      <c r="BA187" s="126">
        <f t="shared" si="44"/>
        <v>9502</v>
      </c>
      <c r="BB187" s="126">
        <f t="shared" si="52"/>
        <v>9473</v>
      </c>
      <c r="BE187" s="127">
        <f t="shared" si="45"/>
        <v>5</v>
      </c>
      <c r="BF187" s="127">
        <f t="shared" si="46"/>
        <v>711</v>
      </c>
      <c r="BG187" s="128">
        <f t="shared" si="36"/>
        <v>213</v>
      </c>
      <c r="BH187" s="127" t="str">
        <f t="shared" si="47"/>
        <v>山下　恵梨香</v>
      </c>
      <c r="BI187" s="127"/>
      <c r="BJ187" s="164" t="str">
        <f t="shared" si="48"/>
        <v>西京高</v>
      </c>
      <c r="BK187" s="165" t="str">
        <f t="shared" si="49"/>
        <v>室積中</v>
      </c>
      <c r="BL187" s="127">
        <f t="shared" si="37"/>
        <v>0</v>
      </c>
      <c r="BM187" s="127">
        <f t="shared" si="53"/>
        <v>3</v>
      </c>
      <c r="BN187" s="233">
        <f t="shared" si="50"/>
        <v>9502</v>
      </c>
      <c r="BO187" s="233">
        <f t="shared" si="38"/>
        <v>9482</v>
      </c>
    </row>
    <row r="188" spans="1:67" ht="13.5" customHeight="1">
      <c r="A188" s="2">
        <v>3</v>
      </c>
      <c r="B188" s="2">
        <v>706</v>
      </c>
      <c r="D188" s="18" t="s">
        <v>348</v>
      </c>
      <c r="E188" s="19"/>
      <c r="F188" s="151" t="s">
        <v>57</v>
      </c>
      <c r="G188" s="151" t="e">
        <v>#REF!</v>
      </c>
      <c r="I188" s="21">
        <f t="shared" si="54"/>
        <v>4</v>
      </c>
      <c r="J188" s="126">
        <f t="shared" si="55"/>
        <v>9536</v>
      </c>
      <c r="K188" s="126"/>
      <c r="N188" s="2">
        <v>3</v>
      </c>
      <c r="O188" s="2">
        <f t="shared" si="56"/>
        <v>711</v>
      </c>
      <c r="Q188" s="2" t="str">
        <f t="shared" si="57"/>
        <v>山下　恵梨香</v>
      </c>
      <c r="S188" s="182" t="str">
        <f t="shared" si="58"/>
        <v>西京高</v>
      </c>
      <c r="T188" s="182"/>
      <c r="V188" s="21"/>
      <c r="W188" s="126">
        <f t="shared" si="59"/>
        <v>9502</v>
      </c>
      <c r="X188" s="126"/>
      <c r="AA188" s="43">
        <v>3</v>
      </c>
      <c r="AB188" s="44">
        <v>4</v>
      </c>
      <c r="AC188" s="45">
        <v>9536</v>
      </c>
      <c r="AN188" s="43">
        <v>4</v>
      </c>
      <c r="AO188" s="44">
        <v>4</v>
      </c>
      <c r="AP188" s="45">
        <v>12345</v>
      </c>
      <c r="AR188" s="2">
        <f t="shared" si="39"/>
        <v>4</v>
      </c>
      <c r="AS188" s="2">
        <f t="shared" si="40"/>
        <v>706</v>
      </c>
      <c r="AT188" s="9">
        <f t="shared" si="35"/>
        <v>706</v>
      </c>
      <c r="AU188" s="2" t="str">
        <f t="shared" si="41"/>
        <v>角屋　由佳</v>
      </c>
      <c r="AW188" s="124" t="str">
        <f t="shared" si="42"/>
        <v>西京高</v>
      </c>
      <c r="AX188" s="125" t="str">
        <f t="shared" si="43"/>
        <v>西京高</v>
      </c>
      <c r="AZ188" s="2">
        <f t="shared" si="51"/>
        <v>3</v>
      </c>
      <c r="BA188" s="126">
        <f t="shared" si="44"/>
        <v>9536</v>
      </c>
      <c r="BB188" s="126">
        <f t="shared" si="52"/>
        <v>9536</v>
      </c>
      <c r="BE188" s="127">
        <f t="shared" si="45"/>
        <v>4</v>
      </c>
      <c r="BF188" s="127">
        <f t="shared" si="46"/>
        <v>706</v>
      </c>
      <c r="BG188" s="128">
        <f t="shared" si="36"/>
        <v>711</v>
      </c>
      <c r="BH188" s="127" t="str">
        <f t="shared" si="47"/>
        <v>角屋　由佳</v>
      </c>
      <c r="BI188" s="127"/>
      <c r="BJ188" s="164" t="str">
        <f t="shared" si="48"/>
        <v>西京高</v>
      </c>
      <c r="BK188" s="165" t="str">
        <f t="shared" si="49"/>
        <v>西京高</v>
      </c>
      <c r="BL188" s="127">
        <f t="shared" si="37"/>
        <v>0</v>
      </c>
      <c r="BM188" s="127">
        <f t="shared" si="53"/>
        <v>4</v>
      </c>
      <c r="BN188" s="233">
        <f t="shared" si="50"/>
        <v>9536</v>
      </c>
      <c r="BO188" s="233">
        <f t="shared" si="38"/>
        <v>9502</v>
      </c>
    </row>
    <row r="189" spans="1:67" ht="13.5" customHeight="1">
      <c r="A189" s="2">
        <v>4</v>
      </c>
      <c r="B189" s="2">
        <v>68</v>
      </c>
      <c r="D189" s="18" t="s">
        <v>349</v>
      </c>
      <c r="E189" s="19"/>
      <c r="F189" s="151" t="s">
        <v>350</v>
      </c>
      <c r="G189" s="151" t="e">
        <v>#REF!</v>
      </c>
      <c r="I189" s="21">
        <f t="shared" si="54"/>
        <v>6</v>
      </c>
      <c r="J189" s="126">
        <f t="shared" si="55"/>
        <v>9559</v>
      </c>
      <c r="K189" s="126"/>
      <c r="N189" s="2">
        <v>4</v>
      </c>
      <c r="O189" s="2">
        <f t="shared" si="56"/>
        <v>706</v>
      </c>
      <c r="Q189" s="2" t="str">
        <f t="shared" si="57"/>
        <v>角屋　由佳</v>
      </c>
      <c r="S189" s="182" t="str">
        <f t="shared" si="58"/>
        <v>西京高</v>
      </c>
      <c r="T189" s="182"/>
      <c r="V189" s="21"/>
      <c r="W189" s="126">
        <f t="shared" si="59"/>
        <v>9536</v>
      </c>
      <c r="X189" s="126"/>
      <c r="AA189" s="43">
        <v>5</v>
      </c>
      <c r="AB189" s="44">
        <v>5</v>
      </c>
      <c r="AC189" s="45">
        <v>9552</v>
      </c>
      <c r="AN189" s="43">
        <v>5</v>
      </c>
      <c r="AO189" s="44">
        <v>2</v>
      </c>
      <c r="AP189" s="45">
        <v>6</v>
      </c>
      <c r="AR189" s="2">
        <f t="shared" si="39"/>
        <v>5</v>
      </c>
      <c r="AS189" s="2">
        <f t="shared" si="40"/>
        <v>710</v>
      </c>
      <c r="AT189" s="9">
        <f t="shared" si="35"/>
        <v>68</v>
      </c>
      <c r="AU189" s="2" t="str">
        <f t="shared" si="41"/>
        <v>宮﨑　喜美乃</v>
      </c>
      <c r="AW189" s="124" t="str">
        <f t="shared" si="42"/>
        <v>西京高</v>
      </c>
      <c r="AX189" s="125" t="str">
        <f t="shared" si="43"/>
        <v>湯田中</v>
      </c>
      <c r="AZ189" s="2">
        <f t="shared" si="51"/>
        <v>5</v>
      </c>
      <c r="BA189" s="126">
        <f t="shared" si="44"/>
        <v>9552</v>
      </c>
      <c r="BB189" s="126">
        <f t="shared" si="52"/>
        <v>9559</v>
      </c>
      <c r="BE189" s="127">
        <f t="shared" si="45"/>
        <v>2</v>
      </c>
      <c r="BF189" s="127">
        <f t="shared" si="46"/>
        <v>710</v>
      </c>
      <c r="BG189" s="128">
        <f t="shared" si="36"/>
        <v>706</v>
      </c>
      <c r="BH189" s="127" t="str">
        <f t="shared" si="47"/>
        <v>宮﨑　喜美乃</v>
      </c>
      <c r="BI189" s="127"/>
      <c r="BJ189" s="164" t="str">
        <f t="shared" si="48"/>
        <v>西京高</v>
      </c>
      <c r="BK189" s="165" t="str">
        <f t="shared" si="49"/>
        <v>西京高</v>
      </c>
      <c r="BL189" s="127">
        <f t="shared" si="37"/>
        <v>0</v>
      </c>
      <c r="BM189" s="127">
        <f t="shared" si="53"/>
        <v>5</v>
      </c>
      <c r="BN189" s="233">
        <f t="shared" si="50"/>
        <v>9552</v>
      </c>
      <c r="BO189" s="233">
        <f t="shared" si="38"/>
        <v>9536</v>
      </c>
    </row>
    <row r="190" spans="1:67" ht="13.5" customHeight="1">
      <c r="A190" s="2">
        <v>5</v>
      </c>
      <c r="B190" s="2">
        <v>710</v>
      </c>
      <c r="D190" s="18" t="s">
        <v>351</v>
      </c>
      <c r="E190" s="19"/>
      <c r="F190" s="151" t="s">
        <v>57</v>
      </c>
      <c r="G190" s="151" t="e">
        <v>#REF!</v>
      </c>
      <c r="I190" s="21">
        <f t="shared" si="54"/>
        <v>5</v>
      </c>
      <c r="J190" s="126">
        <f t="shared" si="55"/>
        <v>9552</v>
      </c>
      <c r="K190" s="126"/>
      <c r="N190" s="2">
        <v>5</v>
      </c>
      <c r="O190" s="2">
        <f t="shared" si="56"/>
        <v>710</v>
      </c>
      <c r="Q190" s="2" t="str">
        <f t="shared" si="57"/>
        <v>宮﨑　喜美乃</v>
      </c>
      <c r="S190" s="182" t="str">
        <f t="shared" si="58"/>
        <v>西京高</v>
      </c>
      <c r="T190" s="182"/>
      <c r="V190" s="21"/>
      <c r="W190" s="126">
        <f t="shared" si="59"/>
        <v>9552</v>
      </c>
      <c r="X190" s="126"/>
      <c r="AA190" s="43">
        <v>4</v>
      </c>
      <c r="AB190" s="44">
        <v>6</v>
      </c>
      <c r="AC190" s="45">
        <v>9559</v>
      </c>
      <c r="AN190" s="43">
        <v>6</v>
      </c>
      <c r="AO190" s="44">
        <v>3</v>
      </c>
      <c r="AP190" s="45"/>
      <c r="AR190" s="2">
        <f t="shared" si="39"/>
        <v>6</v>
      </c>
      <c r="AS190" s="2">
        <f t="shared" si="40"/>
        <v>68</v>
      </c>
      <c r="AT190" s="9">
        <f t="shared" si="35"/>
        <v>710</v>
      </c>
      <c r="AU190" s="2" t="str">
        <f t="shared" si="41"/>
        <v>佐々木　裕見</v>
      </c>
      <c r="AW190" s="124" t="str">
        <f t="shared" si="42"/>
        <v>湯田中</v>
      </c>
      <c r="AX190" s="125" t="str">
        <f t="shared" si="43"/>
        <v>西京高</v>
      </c>
      <c r="AZ190" s="2">
        <f t="shared" si="51"/>
        <v>4</v>
      </c>
      <c r="BA190" s="126">
        <f t="shared" si="44"/>
        <v>9559</v>
      </c>
      <c r="BB190" s="126">
        <f t="shared" si="52"/>
        <v>9552</v>
      </c>
      <c r="BE190" s="127">
        <f t="shared" si="45"/>
        <v>3</v>
      </c>
      <c r="BF190" s="127">
        <f t="shared" si="46"/>
        <v>68</v>
      </c>
      <c r="BG190" s="128">
        <f t="shared" si="36"/>
        <v>710</v>
      </c>
      <c r="BH190" s="127" t="str">
        <f t="shared" si="47"/>
        <v>佐々木　裕見</v>
      </c>
      <c r="BI190" s="127"/>
      <c r="BJ190" s="164" t="str">
        <f t="shared" si="48"/>
        <v>湯田中</v>
      </c>
      <c r="BK190" s="165" t="str">
        <f t="shared" si="49"/>
        <v>西京高</v>
      </c>
      <c r="BL190" s="127">
        <f t="shared" si="37"/>
        <v>0</v>
      </c>
      <c r="BM190" s="127">
        <f t="shared" si="53"/>
        <v>6</v>
      </c>
      <c r="BN190" s="233">
        <f t="shared" si="50"/>
        <v>9559</v>
      </c>
      <c r="BO190" s="233">
        <f t="shared" si="38"/>
        <v>9552</v>
      </c>
    </row>
    <row r="191" spans="1:67" ht="13.5" customHeight="1">
      <c r="A191" s="2">
        <v>6</v>
      </c>
      <c r="B191" s="2">
        <v>213</v>
      </c>
      <c r="D191" s="18" t="s">
        <v>352</v>
      </c>
      <c r="E191" s="19"/>
      <c r="F191" s="151" t="s">
        <v>353</v>
      </c>
      <c r="G191" s="151" t="e">
        <v>#REF!</v>
      </c>
      <c r="I191" s="21">
        <f t="shared" si="54"/>
        <v>2</v>
      </c>
      <c r="J191" s="126">
        <f t="shared" si="55"/>
        <v>9482</v>
      </c>
      <c r="K191" s="126"/>
      <c r="N191" s="2">
        <v>6</v>
      </c>
      <c r="O191" s="2">
        <f t="shared" si="56"/>
        <v>68</v>
      </c>
      <c r="Q191" s="2" t="str">
        <f t="shared" si="57"/>
        <v>佐々木　裕見</v>
      </c>
      <c r="S191" s="182" t="str">
        <f t="shared" si="58"/>
        <v>湯田中</v>
      </c>
      <c r="T191" s="182"/>
      <c r="V191" s="21"/>
      <c r="W191" s="126">
        <f t="shared" si="59"/>
        <v>9559</v>
      </c>
      <c r="X191" s="126"/>
      <c r="AA191" s="43">
        <v>7</v>
      </c>
      <c r="AB191" s="44">
        <v>7</v>
      </c>
      <c r="AC191" s="45">
        <v>10006</v>
      </c>
      <c r="AN191" s="43"/>
      <c r="AO191" s="44">
        <v>5</v>
      </c>
      <c r="AP191" s="45"/>
      <c r="AR191" s="2">
        <f t="shared" si="39"/>
        <v>7</v>
      </c>
      <c r="AS191" s="2">
        <f t="shared" si="40"/>
        <v>806</v>
      </c>
      <c r="AT191" s="9">
        <f t="shared" si="35"/>
        <v>213</v>
      </c>
      <c r="AU191" s="2" t="str">
        <f t="shared" si="41"/>
        <v>磯村  知明</v>
      </c>
      <c r="AW191" s="124" t="str">
        <f t="shared" si="42"/>
        <v>防府高</v>
      </c>
      <c r="AX191" s="125" t="str">
        <f t="shared" si="43"/>
        <v>室積中</v>
      </c>
      <c r="AZ191" s="2">
        <f t="shared" si="51"/>
        <v>7</v>
      </c>
      <c r="BA191" s="126">
        <f t="shared" si="44"/>
        <v>10006</v>
      </c>
      <c r="BB191" s="126">
        <f t="shared" si="52"/>
        <v>9482</v>
      </c>
      <c r="BE191" s="127" t="e">
        <f t="shared" si="45"/>
        <v>#N/A</v>
      </c>
      <c r="BF191" s="127" t="e">
        <f t="shared" si="46"/>
        <v>#N/A</v>
      </c>
      <c r="BG191" s="128">
        <f t="shared" si="36"/>
        <v>68</v>
      </c>
      <c r="BH191" s="127" t="e">
        <f t="shared" si="47"/>
        <v>#N/A</v>
      </c>
      <c r="BI191" s="127"/>
      <c r="BJ191" s="164" t="e">
        <f t="shared" si="48"/>
        <v>#N/A</v>
      </c>
      <c r="BK191" s="165" t="str">
        <f t="shared" si="49"/>
        <v>湯田中</v>
      </c>
      <c r="BL191" s="127">
        <f t="shared" si="37"/>
        <v>0</v>
      </c>
      <c r="BM191" s="127">
        <f t="shared" si="53"/>
        <v>0</v>
      </c>
      <c r="BN191" s="233" t="e">
        <f t="shared" si="50"/>
        <v>#N/A</v>
      </c>
      <c r="BO191" s="233">
        <f t="shared" si="38"/>
        <v>9559</v>
      </c>
    </row>
    <row r="192" spans="1:67" ht="13.5" customHeight="1">
      <c r="A192" s="2">
        <v>7</v>
      </c>
      <c r="B192" s="2">
        <v>806</v>
      </c>
      <c r="D192" s="18" t="s">
        <v>354</v>
      </c>
      <c r="E192" s="19"/>
      <c r="F192" s="151" t="s">
        <v>62</v>
      </c>
      <c r="G192" s="151" t="e">
        <v>#REF!</v>
      </c>
      <c r="I192" s="21">
        <f t="shared" si="54"/>
        <v>7</v>
      </c>
      <c r="J192" s="126">
        <f t="shared" si="55"/>
        <v>10006</v>
      </c>
      <c r="K192" s="126"/>
      <c r="N192" s="2">
        <v>7</v>
      </c>
      <c r="O192" s="2">
        <f t="shared" si="56"/>
        <v>806</v>
      </c>
      <c r="Q192" s="2" t="str">
        <f t="shared" si="57"/>
        <v>磯村  知明</v>
      </c>
      <c r="S192" s="182" t="str">
        <f t="shared" si="58"/>
        <v>防府高</v>
      </c>
      <c r="T192" s="182"/>
      <c r="V192" s="21"/>
      <c r="W192" s="126">
        <f t="shared" si="59"/>
        <v>10006</v>
      </c>
      <c r="X192" s="126"/>
      <c r="AA192" s="43">
        <v>15</v>
      </c>
      <c r="AB192" s="44">
        <v>8</v>
      </c>
      <c r="AC192" s="45">
        <v>10135</v>
      </c>
      <c r="AN192" s="43"/>
      <c r="AO192" s="44">
        <v>8</v>
      </c>
      <c r="AP192" s="45"/>
      <c r="AR192" s="2">
        <f t="shared" si="39"/>
        <v>8</v>
      </c>
      <c r="AS192" s="2">
        <f t="shared" si="40"/>
        <v>786</v>
      </c>
      <c r="AT192" s="9">
        <f t="shared" si="35"/>
        <v>806</v>
      </c>
      <c r="AU192" s="2" t="str">
        <f t="shared" si="41"/>
        <v>村田　美波</v>
      </c>
      <c r="AW192" s="124" t="str">
        <f t="shared" si="42"/>
        <v>中村女子高</v>
      </c>
      <c r="AX192" s="125" t="str">
        <f t="shared" si="43"/>
        <v>防府高</v>
      </c>
      <c r="AZ192" s="2">
        <f t="shared" si="51"/>
        <v>15</v>
      </c>
      <c r="BA192" s="126">
        <f t="shared" si="44"/>
        <v>10135</v>
      </c>
      <c r="BB192" s="126">
        <f t="shared" si="52"/>
        <v>10006</v>
      </c>
      <c r="BE192" s="127" t="e">
        <f t="shared" si="45"/>
        <v>#N/A</v>
      </c>
      <c r="BF192" s="127" t="e">
        <f t="shared" si="46"/>
        <v>#N/A</v>
      </c>
      <c r="BG192" s="128">
        <f t="shared" si="36"/>
        <v>806</v>
      </c>
      <c r="BH192" s="127" t="e">
        <f t="shared" si="47"/>
        <v>#N/A</v>
      </c>
      <c r="BI192" s="127"/>
      <c r="BJ192" s="164" t="e">
        <f t="shared" si="48"/>
        <v>#N/A</v>
      </c>
      <c r="BK192" s="165" t="str">
        <f t="shared" si="49"/>
        <v>防府高</v>
      </c>
      <c r="BL192" s="127">
        <f t="shared" si="37"/>
        <v>0</v>
      </c>
      <c r="BM192" s="127">
        <f t="shared" si="53"/>
        <v>0</v>
      </c>
      <c r="BN192" s="233" t="e">
        <f t="shared" si="50"/>
        <v>#N/A</v>
      </c>
      <c r="BO192" s="233">
        <f t="shared" si="38"/>
        <v>10006</v>
      </c>
    </row>
    <row r="193" spans="1:67" ht="13.5" customHeight="1">
      <c r="A193" s="2">
        <v>8</v>
      </c>
      <c r="B193" s="2">
        <v>741</v>
      </c>
      <c r="D193" s="18" t="s">
        <v>355</v>
      </c>
      <c r="E193" s="19"/>
      <c r="F193" s="151" t="s">
        <v>339</v>
      </c>
      <c r="G193" s="151" t="e">
        <v>#REF!</v>
      </c>
      <c r="I193" s="21" t="str">
        <f t="shared" si="54"/>
        <v> </v>
      </c>
      <c r="J193" s="126" t="str">
        <f t="shared" si="55"/>
        <v>DNS</v>
      </c>
      <c r="K193" s="126"/>
      <c r="N193" s="2">
        <v>8</v>
      </c>
      <c r="O193" s="2">
        <f t="shared" si="56"/>
        <v>786</v>
      </c>
      <c r="Q193" s="2" t="str">
        <f t="shared" si="57"/>
        <v>村田　美波</v>
      </c>
      <c r="S193" s="182" t="str">
        <f t="shared" si="58"/>
        <v>中村女子高</v>
      </c>
      <c r="T193" s="182"/>
      <c r="V193" s="21"/>
      <c r="W193" s="126">
        <f t="shared" si="59"/>
        <v>10135</v>
      </c>
      <c r="X193" s="126"/>
      <c r="AA193" s="43">
        <v>16</v>
      </c>
      <c r="AB193" s="44">
        <v>9</v>
      </c>
      <c r="AC193" s="45">
        <v>10149</v>
      </c>
      <c r="AN193" s="43"/>
      <c r="AO193" s="44">
        <v>9</v>
      </c>
      <c r="AP193" s="45"/>
      <c r="AR193" s="2">
        <f t="shared" si="39"/>
        <v>9</v>
      </c>
      <c r="AS193" s="2">
        <f t="shared" si="40"/>
        <v>785</v>
      </c>
      <c r="AT193" s="9">
        <f t="shared" si="35"/>
        <v>741</v>
      </c>
      <c r="AU193" s="2" t="str">
        <f t="shared" si="41"/>
        <v>阿武　成美</v>
      </c>
      <c r="AW193" s="124" t="str">
        <f t="shared" si="42"/>
        <v>中村女子高</v>
      </c>
      <c r="AX193" s="125" t="str">
        <f t="shared" si="43"/>
        <v>中村女子高</v>
      </c>
      <c r="AZ193" s="2">
        <f t="shared" si="51"/>
        <v>16</v>
      </c>
      <c r="BA193" s="126">
        <f t="shared" si="44"/>
        <v>10149</v>
      </c>
      <c r="BB193" s="126" t="str">
        <f t="shared" si="52"/>
        <v>DNS</v>
      </c>
      <c r="BE193" s="127" t="e">
        <f t="shared" si="45"/>
        <v>#N/A</v>
      </c>
      <c r="BF193" s="127" t="e">
        <f t="shared" si="46"/>
        <v>#N/A</v>
      </c>
      <c r="BG193" s="128">
        <f t="shared" si="36"/>
        <v>786</v>
      </c>
      <c r="BH193" s="127" t="e">
        <f t="shared" si="47"/>
        <v>#N/A</v>
      </c>
      <c r="BI193" s="127"/>
      <c r="BJ193" s="164" t="e">
        <f t="shared" si="48"/>
        <v>#N/A</v>
      </c>
      <c r="BK193" s="165" t="str">
        <f t="shared" si="49"/>
        <v>中村女子高</v>
      </c>
      <c r="BL193" s="127">
        <f t="shared" si="37"/>
        <v>0</v>
      </c>
      <c r="BM193" s="127">
        <f t="shared" si="53"/>
        <v>0</v>
      </c>
      <c r="BN193" s="233" t="e">
        <f t="shared" si="50"/>
        <v>#N/A</v>
      </c>
      <c r="BO193" s="233">
        <f t="shared" si="38"/>
        <v>10135</v>
      </c>
    </row>
    <row r="194" spans="1:67" ht="13.5" customHeight="1">
      <c r="A194" s="2">
        <v>9</v>
      </c>
      <c r="B194" s="2">
        <v>709</v>
      </c>
      <c r="D194" s="18" t="s">
        <v>356</v>
      </c>
      <c r="E194" s="19"/>
      <c r="F194" s="151" t="s">
        <v>57</v>
      </c>
      <c r="G194" s="151" t="e">
        <v>#REF!</v>
      </c>
      <c r="I194" s="21">
        <f t="shared" si="54"/>
        <v>13</v>
      </c>
      <c r="J194" s="126">
        <f t="shared" si="55"/>
        <v>10413</v>
      </c>
      <c r="K194" s="126"/>
      <c r="N194" s="12"/>
      <c r="O194" s="12"/>
      <c r="P194" s="12"/>
      <c r="Q194" s="23"/>
      <c r="R194" s="24"/>
      <c r="S194" s="24"/>
      <c r="T194" s="24"/>
      <c r="U194" s="12"/>
      <c r="V194" s="12"/>
      <c r="W194" s="30"/>
      <c r="X194" s="30"/>
      <c r="AA194" s="43">
        <v>10</v>
      </c>
      <c r="AB194" s="44">
        <v>10</v>
      </c>
      <c r="AC194" s="45">
        <v>10261</v>
      </c>
      <c r="AN194" s="43"/>
      <c r="AO194" s="44">
        <v>10</v>
      </c>
      <c r="AP194" s="45"/>
      <c r="AR194" s="2">
        <f t="shared" si="39"/>
        <v>10</v>
      </c>
      <c r="AS194" s="2">
        <f t="shared" si="40"/>
        <v>708</v>
      </c>
      <c r="AT194" s="9">
        <f t="shared" si="35"/>
        <v>709</v>
      </c>
      <c r="AU194" s="2" t="str">
        <f t="shared" si="41"/>
        <v>浜田　仁未</v>
      </c>
      <c r="AW194" s="124" t="str">
        <f t="shared" si="42"/>
        <v>西京高</v>
      </c>
      <c r="AX194" s="125" t="str">
        <f t="shared" si="43"/>
        <v>西京高</v>
      </c>
      <c r="AZ194" s="2">
        <f t="shared" si="51"/>
        <v>10</v>
      </c>
      <c r="BA194" s="126">
        <f t="shared" si="44"/>
        <v>10261</v>
      </c>
      <c r="BB194" s="126">
        <f t="shared" si="52"/>
        <v>10413</v>
      </c>
      <c r="BE194" s="127" t="e">
        <f t="shared" si="45"/>
        <v>#N/A</v>
      </c>
      <c r="BF194" s="127" t="e">
        <f t="shared" si="46"/>
        <v>#N/A</v>
      </c>
      <c r="BG194" s="128">
        <f t="shared" si="36"/>
        <v>0</v>
      </c>
      <c r="BH194" s="127" t="e">
        <f t="shared" si="47"/>
        <v>#N/A</v>
      </c>
      <c r="BI194" s="127"/>
      <c r="BJ194" s="164" t="e">
        <f t="shared" si="48"/>
        <v>#N/A</v>
      </c>
      <c r="BK194" s="165">
        <f t="shared" si="49"/>
        <v>0</v>
      </c>
      <c r="BL194" s="127">
        <f t="shared" si="37"/>
        <v>0</v>
      </c>
      <c r="BM194" s="127">
        <f t="shared" si="53"/>
        <v>0</v>
      </c>
      <c r="BN194" s="233" t="e">
        <f t="shared" si="50"/>
        <v>#N/A</v>
      </c>
      <c r="BO194" s="233">
        <f t="shared" si="38"/>
        <v>0</v>
      </c>
    </row>
    <row r="195" spans="1:67" ht="13.5" customHeight="1" thickBot="1">
      <c r="A195" s="2">
        <v>10</v>
      </c>
      <c r="B195" s="2">
        <v>708</v>
      </c>
      <c r="D195" s="18" t="s">
        <v>357</v>
      </c>
      <c r="E195" s="19"/>
      <c r="F195" s="151" t="s">
        <v>57</v>
      </c>
      <c r="G195" s="151" t="e">
        <v>#REF!</v>
      </c>
      <c r="I195" s="21">
        <f t="shared" si="54"/>
        <v>10</v>
      </c>
      <c r="J195" s="126">
        <f t="shared" si="55"/>
        <v>10261</v>
      </c>
      <c r="K195" s="126"/>
      <c r="N195" s="12"/>
      <c r="O195" s="12"/>
      <c r="P195" s="12"/>
      <c r="Q195" s="23"/>
      <c r="R195" s="24"/>
      <c r="S195" s="24"/>
      <c r="T195" s="24"/>
      <c r="U195" s="12"/>
      <c r="V195" s="12"/>
      <c r="W195" s="30"/>
      <c r="X195" s="30"/>
      <c r="AA195" s="43">
        <v>14</v>
      </c>
      <c r="AB195" s="44">
        <v>11</v>
      </c>
      <c r="AC195" s="45">
        <v>10307</v>
      </c>
      <c r="AN195" s="43"/>
      <c r="AO195" s="44">
        <v>11</v>
      </c>
      <c r="AP195" s="45"/>
      <c r="AR195" s="2">
        <f t="shared" si="39"/>
        <v>11</v>
      </c>
      <c r="AS195" s="2">
        <f t="shared" si="40"/>
        <v>702</v>
      </c>
      <c r="AT195" s="9">
        <f t="shared" si="35"/>
        <v>708</v>
      </c>
      <c r="AU195" s="2" t="str">
        <f t="shared" si="41"/>
        <v>藤井　千尋</v>
      </c>
      <c r="AW195" s="124" t="str">
        <f t="shared" si="42"/>
        <v>西京高</v>
      </c>
      <c r="AX195" s="125" t="str">
        <f t="shared" si="43"/>
        <v>西京高</v>
      </c>
      <c r="AZ195" s="2">
        <f t="shared" si="51"/>
        <v>14</v>
      </c>
      <c r="BA195" s="126">
        <f t="shared" si="44"/>
        <v>10307</v>
      </c>
      <c r="BB195" s="126">
        <f t="shared" si="52"/>
        <v>10261</v>
      </c>
      <c r="BE195" s="127" t="e">
        <f t="shared" si="45"/>
        <v>#N/A</v>
      </c>
      <c r="BF195" s="127" t="e">
        <f t="shared" si="46"/>
        <v>#N/A</v>
      </c>
      <c r="BG195" s="128">
        <f t="shared" si="36"/>
        <v>0</v>
      </c>
      <c r="BH195" s="127" t="e">
        <f t="shared" si="47"/>
        <v>#N/A</v>
      </c>
      <c r="BI195" s="127"/>
      <c r="BJ195" s="164" t="e">
        <f t="shared" si="48"/>
        <v>#N/A</v>
      </c>
      <c r="BK195" s="165">
        <f t="shared" si="49"/>
        <v>0</v>
      </c>
      <c r="BL195" s="127">
        <f t="shared" si="37"/>
        <v>0</v>
      </c>
      <c r="BM195" s="127">
        <f t="shared" si="53"/>
        <v>0</v>
      </c>
      <c r="BN195" s="233" t="e">
        <f t="shared" si="50"/>
        <v>#N/A</v>
      </c>
      <c r="BO195" s="233">
        <f t="shared" si="38"/>
        <v>0</v>
      </c>
    </row>
    <row r="196" spans="1:67" ht="13.5" customHeight="1">
      <c r="A196" s="2">
        <v>11</v>
      </c>
      <c r="B196" s="22">
        <v>707</v>
      </c>
      <c r="C196" s="22"/>
      <c r="D196" s="18" t="s">
        <v>358</v>
      </c>
      <c r="E196" s="19"/>
      <c r="F196" s="151" t="s">
        <v>57</v>
      </c>
      <c r="G196" s="151" t="e">
        <v>#REF!</v>
      </c>
      <c r="H196" s="22"/>
      <c r="I196" s="21">
        <f t="shared" si="54"/>
        <v>16</v>
      </c>
      <c r="J196" s="126">
        <f t="shared" si="55"/>
        <v>10592</v>
      </c>
      <c r="K196" s="126"/>
      <c r="L196" s="22"/>
      <c r="M196" s="22"/>
      <c r="N196" s="12"/>
      <c r="O196" s="12"/>
      <c r="P196" s="12"/>
      <c r="Q196" s="23"/>
      <c r="R196" s="24"/>
      <c r="S196" s="195" t="s">
        <v>370</v>
      </c>
      <c r="T196" s="196"/>
      <c r="U196" s="207" t="s">
        <v>371</v>
      </c>
      <c r="V196" s="208"/>
      <c r="W196" s="197" t="s">
        <v>267</v>
      </c>
      <c r="X196" s="198"/>
      <c r="AA196" s="43">
        <v>12</v>
      </c>
      <c r="AB196" s="44">
        <v>12</v>
      </c>
      <c r="AC196" s="45">
        <v>10362</v>
      </c>
      <c r="AN196" s="43"/>
      <c r="AO196" s="44">
        <v>12</v>
      </c>
      <c r="AP196" s="45"/>
      <c r="AR196" s="2">
        <f t="shared" si="39"/>
        <v>12</v>
      </c>
      <c r="AS196" s="2">
        <f t="shared" si="40"/>
        <v>738</v>
      </c>
      <c r="AT196" s="9">
        <f t="shared" si="35"/>
        <v>707</v>
      </c>
      <c r="AU196" s="2" t="str">
        <f t="shared" si="41"/>
        <v>田中　静香</v>
      </c>
      <c r="AW196" s="124" t="str">
        <f t="shared" si="42"/>
        <v>中村女子高</v>
      </c>
      <c r="AX196" s="125" t="str">
        <f t="shared" si="43"/>
        <v>西京高</v>
      </c>
      <c r="AZ196" s="2">
        <f t="shared" si="51"/>
        <v>12</v>
      </c>
      <c r="BA196" s="126">
        <f t="shared" si="44"/>
        <v>10362</v>
      </c>
      <c r="BB196" s="126">
        <f t="shared" si="52"/>
        <v>10592</v>
      </c>
      <c r="BC196" s="22"/>
      <c r="BD196" s="22"/>
      <c r="BE196" s="127" t="e">
        <f t="shared" si="45"/>
        <v>#N/A</v>
      </c>
      <c r="BF196" s="127" t="e">
        <f t="shared" si="46"/>
        <v>#N/A</v>
      </c>
      <c r="BG196" s="128">
        <f t="shared" si="36"/>
        <v>0</v>
      </c>
      <c r="BH196" s="127" t="e">
        <f t="shared" si="47"/>
        <v>#N/A</v>
      </c>
      <c r="BI196" s="127"/>
      <c r="BJ196" s="164" t="e">
        <f t="shared" si="48"/>
        <v>#N/A</v>
      </c>
      <c r="BK196" s="165" t="str">
        <f t="shared" si="49"/>
        <v>ラップタイム</v>
      </c>
      <c r="BL196" s="127">
        <f t="shared" si="37"/>
        <v>0</v>
      </c>
      <c r="BM196" s="127">
        <f t="shared" si="53"/>
        <v>0</v>
      </c>
      <c r="BN196" s="233" t="e">
        <f t="shared" si="50"/>
        <v>#N/A</v>
      </c>
      <c r="BO196" s="233" t="str">
        <f t="shared" si="38"/>
        <v>記録</v>
      </c>
    </row>
    <row r="197" spans="1:67" ht="13.5" customHeight="1">
      <c r="A197" s="2">
        <v>12</v>
      </c>
      <c r="B197" s="22">
        <v>738</v>
      </c>
      <c r="C197" s="22"/>
      <c r="D197" s="18" t="s">
        <v>359</v>
      </c>
      <c r="E197" s="19"/>
      <c r="F197" s="151" t="s">
        <v>339</v>
      </c>
      <c r="G197" s="151" t="e">
        <v>#REF!</v>
      </c>
      <c r="H197" s="22"/>
      <c r="I197" s="21">
        <f t="shared" si="54"/>
        <v>12</v>
      </c>
      <c r="J197" s="126">
        <f t="shared" si="55"/>
        <v>10362</v>
      </c>
      <c r="K197" s="126"/>
      <c r="L197" s="22"/>
      <c r="M197" s="22"/>
      <c r="N197" s="12"/>
      <c r="O197" s="12"/>
      <c r="P197" s="12"/>
      <c r="Q197" s="23"/>
      <c r="R197" s="24"/>
      <c r="S197" s="199" t="s">
        <v>319</v>
      </c>
      <c r="T197" s="200"/>
      <c r="U197" s="136">
        <v>706</v>
      </c>
      <c r="V197" s="121"/>
      <c r="W197" s="201" t="s">
        <v>433</v>
      </c>
      <c r="X197" s="202"/>
      <c r="AA197" s="43">
        <v>9</v>
      </c>
      <c r="AB197" s="44">
        <v>13</v>
      </c>
      <c r="AC197" s="45">
        <v>10413</v>
      </c>
      <c r="AN197" s="43"/>
      <c r="AO197" s="44">
        <v>13</v>
      </c>
      <c r="AP197" s="45"/>
      <c r="AR197" s="2">
        <f t="shared" si="39"/>
        <v>13</v>
      </c>
      <c r="AS197" s="2">
        <f t="shared" si="40"/>
        <v>709</v>
      </c>
      <c r="AT197" s="9">
        <f t="shared" si="35"/>
        <v>738</v>
      </c>
      <c r="AU197" s="2" t="str">
        <f t="shared" si="41"/>
        <v>栢　さとみ</v>
      </c>
      <c r="AW197" s="124" t="str">
        <f t="shared" si="42"/>
        <v>西京高</v>
      </c>
      <c r="AX197" s="125" t="str">
        <f t="shared" si="43"/>
        <v>中村女子高</v>
      </c>
      <c r="AZ197" s="2">
        <f t="shared" si="51"/>
        <v>9</v>
      </c>
      <c r="BA197" s="126">
        <f t="shared" si="44"/>
        <v>10413</v>
      </c>
      <c r="BB197" s="126">
        <f t="shared" si="52"/>
        <v>10362</v>
      </c>
      <c r="BC197" s="22"/>
      <c r="BD197" s="22"/>
      <c r="BE197" s="127" t="e">
        <f t="shared" si="45"/>
        <v>#N/A</v>
      </c>
      <c r="BF197" s="127" t="e">
        <f t="shared" si="46"/>
        <v>#N/A</v>
      </c>
      <c r="BG197" s="128">
        <f t="shared" si="36"/>
        <v>0</v>
      </c>
      <c r="BH197" s="127" t="e">
        <f t="shared" si="47"/>
        <v>#N/A</v>
      </c>
      <c r="BI197" s="127"/>
      <c r="BJ197" s="164" t="e">
        <f t="shared" si="48"/>
        <v>#N/A</v>
      </c>
      <c r="BK197" s="165" t="str">
        <f t="shared" si="49"/>
        <v>1000m</v>
      </c>
      <c r="BL197" s="127">
        <f t="shared" si="37"/>
        <v>0</v>
      </c>
      <c r="BM197" s="127">
        <f t="shared" si="53"/>
        <v>0</v>
      </c>
      <c r="BN197" s="233" t="e">
        <f t="shared" si="50"/>
        <v>#N/A</v>
      </c>
      <c r="BO197" s="233" t="str">
        <f t="shared" si="38"/>
        <v>3'15"</v>
      </c>
    </row>
    <row r="198" spans="1:67" ht="13.5" customHeight="1" thickBot="1">
      <c r="A198" s="2">
        <v>13</v>
      </c>
      <c r="B198" s="22">
        <v>703</v>
      </c>
      <c r="C198" s="22"/>
      <c r="D198" s="18" t="s">
        <v>360</v>
      </c>
      <c r="E198" s="19"/>
      <c r="F198" s="151" t="s">
        <v>57</v>
      </c>
      <c r="G198" s="151" t="e">
        <v>#REF!</v>
      </c>
      <c r="H198" s="22"/>
      <c r="I198" s="21">
        <f t="shared" si="54"/>
        <v>14</v>
      </c>
      <c r="J198" s="126">
        <f t="shared" si="55"/>
        <v>10474</v>
      </c>
      <c r="K198" s="126"/>
      <c r="L198" s="22"/>
      <c r="M198" s="22"/>
      <c r="N198" s="12"/>
      <c r="O198" s="12"/>
      <c r="P198" s="12"/>
      <c r="Q198" s="23"/>
      <c r="R198" s="24"/>
      <c r="S198" s="108" t="s">
        <v>320</v>
      </c>
      <c r="T198" s="109"/>
      <c r="U198" s="122">
        <v>710</v>
      </c>
      <c r="V198" s="123"/>
      <c r="W198" s="171" t="s">
        <v>432</v>
      </c>
      <c r="X198" s="172"/>
      <c r="AA198" s="43">
        <v>13</v>
      </c>
      <c r="AB198" s="44">
        <v>14</v>
      </c>
      <c r="AC198" s="45">
        <v>10474</v>
      </c>
      <c r="AN198" s="43"/>
      <c r="AO198" s="44">
        <v>14</v>
      </c>
      <c r="AP198" s="45"/>
      <c r="AR198" s="2">
        <f t="shared" si="39"/>
        <v>14</v>
      </c>
      <c r="AS198" s="2">
        <f t="shared" si="40"/>
        <v>703</v>
      </c>
      <c r="AT198" s="9">
        <f t="shared" si="35"/>
        <v>703</v>
      </c>
      <c r="AU198" s="2" t="str">
        <f t="shared" si="41"/>
        <v>石原　由夏</v>
      </c>
      <c r="AW198" s="124" t="str">
        <f t="shared" si="42"/>
        <v>西京高</v>
      </c>
      <c r="AX198" s="125" t="str">
        <f t="shared" si="43"/>
        <v>西京高</v>
      </c>
      <c r="AZ198" s="2">
        <f t="shared" si="51"/>
        <v>13</v>
      </c>
      <c r="BA198" s="126">
        <f t="shared" si="44"/>
        <v>10474</v>
      </c>
      <c r="BB198" s="126">
        <f t="shared" si="52"/>
        <v>10474</v>
      </c>
      <c r="BC198" s="22"/>
      <c r="BD198" s="22"/>
      <c r="BE198" s="127" t="e">
        <f t="shared" si="45"/>
        <v>#N/A</v>
      </c>
      <c r="BF198" s="127" t="e">
        <f t="shared" si="46"/>
        <v>#N/A</v>
      </c>
      <c r="BG198" s="128">
        <f t="shared" si="36"/>
        <v>0</v>
      </c>
      <c r="BH198" s="127" t="e">
        <f t="shared" si="47"/>
        <v>#N/A</v>
      </c>
      <c r="BI198" s="127"/>
      <c r="BJ198" s="164" t="e">
        <f t="shared" si="48"/>
        <v>#N/A</v>
      </c>
      <c r="BK198" s="165" t="str">
        <f t="shared" si="49"/>
        <v>2000m</v>
      </c>
      <c r="BL198" s="127">
        <f t="shared" si="37"/>
        <v>0</v>
      </c>
      <c r="BM198" s="127">
        <f t="shared" si="53"/>
        <v>0</v>
      </c>
      <c r="BN198" s="233" t="e">
        <f t="shared" si="50"/>
        <v>#N/A</v>
      </c>
      <c r="BO198" s="233" t="str">
        <f t="shared" si="38"/>
        <v>6'34"</v>
      </c>
    </row>
    <row r="199" spans="1:67" ht="13.5" customHeight="1">
      <c r="A199" s="2">
        <v>14</v>
      </c>
      <c r="B199" s="22">
        <v>702</v>
      </c>
      <c r="C199" s="22"/>
      <c r="D199" s="18" t="s">
        <v>361</v>
      </c>
      <c r="E199" s="19"/>
      <c r="F199" s="151" t="s">
        <v>57</v>
      </c>
      <c r="G199" s="151" t="e">
        <v>#REF!</v>
      </c>
      <c r="H199" s="22"/>
      <c r="I199" s="21">
        <f t="shared" si="54"/>
        <v>11</v>
      </c>
      <c r="J199" s="126">
        <f t="shared" si="55"/>
        <v>10307</v>
      </c>
      <c r="K199" s="126"/>
      <c r="L199" s="22"/>
      <c r="M199" s="22"/>
      <c r="N199" s="12"/>
      <c r="O199" s="12"/>
      <c r="P199" s="12"/>
      <c r="Q199" s="23"/>
      <c r="R199" s="24"/>
      <c r="S199" s="235"/>
      <c r="T199" s="235"/>
      <c r="U199" s="235"/>
      <c r="V199" s="235"/>
      <c r="W199" s="236"/>
      <c r="X199" s="236"/>
      <c r="AA199" s="43">
        <v>17</v>
      </c>
      <c r="AB199" s="44">
        <v>15</v>
      </c>
      <c r="AC199" s="45">
        <v>10496</v>
      </c>
      <c r="AN199" s="43"/>
      <c r="AO199" s="44">
        <v>15</v>
      </c>
      <c r="AP199" s="45"/>
      <c r="AR199" s="2">
        <f t="shared" si="39"/>
        <v>15</v>
      </c>
      <c r="AS199" s="2">
        <f t="shared" si="40"/>
        <v>788</v>
      </c>
      <c r="AT199" s="9">
        <f t="shared" si="35"/>
        <v>702</v>
      </c>
      <c r="AU199" s="2" t="str">
        <f t="shared" si="41"/>
        <v>河田　千穂</v>
      </c>
      <c r="AW199" s="124" t="str">
        <f t="shared" si="42"/>
        <v>中村女子高</v>
      </c>
      <c r="AX199" s="125" t="str">
        <f t="shared" si="43"/>
        <v>西京高</v>
      </c>
      <c r="AZ199" s="2">
        <f t="shared" si="51"/>
        <v>17</v>
      </c>
      <c r="BA199" s="126">
        <f t="shared" si="44"/>
        <v>10496</v>
      </c>
      <c r="BB199" s="126">
        <f t="shared" si="52"/>
        <v>10307</v>
      </c>
      <c r="BC199" s="22"/>
      <c r="BD199" s="22"/>
      <c r="BE199" s="127" t="e">
        <f t="shared" si="45"/>
        <v>#N/A</v>
      </c>
      <c r="BF199" s="127" t="e">
        <f t="shared" si="46"/>
        <v>#N/A</v>
      </c>
      <c r="BG199" s="128">
        <f t="shared" si="36"/>
        <v>0</v>
      </c>
      <c r="BH199" s="127" t="e">
        <f t="shared" si="47"/>
        <v>#N/A</v>
      </c>
      <c r="BI199" s="127"/>
      <c r="BJ199" s="164" t="e">
        <f t="shared" si="48"/>
        <v>#N/A</v>
      </c>
      <c r="BK199" s="165">
        <f t="shared" si="49"/>
        <v>0</v>
      </c>
      <c r="BL199" s="127">
        <f t="shared" si="37"/>
        <v>0</v>
      </c>
      <c r="BM199" s="127">
        <f t="shared" si="53"/>
        <v>0</v>
      </c>
      <c r="BN199" s="233" t="e">
        <f t="shared" si="50"/>
        <v>#N/A</v>
      </c>
      <c r="BO199" s="233">
        <f t="shared" si="38"/>
        <v>0</v>
      </c>
    </row>
    <row r="200" spans="1:67" ht="13.5">
      <c r="A200" s="86" t="s">
        <v>345</v>
      </c>
      <c r="D200" s="18" t="s">
        <v>29</v>
      </c>
      <c r="E200" s="19"/>
      <c r="F200" s="151" t="s">
        <v>29</v>
      </c>
      <c r="G200" s="151" t="s">
        <v>29</v>
      </c>
      <c r="H200" s="33"/>
      <c r="I200" s="35"/>
      <c r="J200" s="161"/>
      <c r="K200" s="161"/>
      <c r="L200" s="22"/>
      <c r="M200" s="22"/>
      <c r="N200" s="12"/>
      <c r="O200" s="12"/>
      <c r="P200" s="12"/>
      <c r="Q200" s="23"/>
      <c r="R200" s="12"/>
      <c r="S200" s="24"/>
      <c r="T200" s="24"/>
      <c r="U200" s="12"/>
      <c r="V200" s="12"/>
      <c r="W200" s="30"/>
      <c r="X200" s="30"/>
      <c r="AA200" s="43">
        <v>11</v>
      </c>
      <c r="AB200" s="44">
        <v>16</v>
      </c>
      <c r="AC200" s="45">
        <v>10592</v>
      </c>
      <c r="AN200" s="43"/>
      <c r="AO200" s="44">
        <v>16</v>
      </c>
      <c r="AP200" s="45"/>
      <c r="AR200" s="2">
        <f t="shared" si="39"/>
        <v>16</v>
      </c>
      <c r="AS200" s="2">
        <f t="shared" si="40"/>
        <v>707</v>
      </c>
      <c r="AT200" s="9">
        <f t="shared" si="35"/>
        <v>0</v>
      </c>
      <c r="AU200" s="2" t="str">
        <f t="shared" si="41"/>
        <v>杉村　遥</v>
      </c>
      <c r="AW200" s="124" t="str">
        <f t="shared" si="42"/>
        <v>西京高</v>
      </c>
      <c r="AX200" s="125">
        <f t="shared" si="43"/>
      </c>
      <c r="AZ200" s="2">
        <f t="shared" si="51"/>
        <v>11</v>
      </c>
      <c r="BA200" s="126">
        <f t="shared" si="44"/>
        <v>10592</v>
      </c>
      <c r="BB200" s="126">
        <f aca="true" t="shared" si="60" ref="BB200:BB209">J200</f>
        <v>0</v>
      </c>
      <c r="BC200" s="22"/>
      <c r="BD200" s="22"/>
      <c r="BE200" s="127" t="e">
        <f t="shared" si="45"/>
        <v>#N/A</v>
      </c>
      <c r="BF200" s="127" t="e">
        <f t="shared" si="46"/>
        <v>#N/A</v>
      </c>
      <c r="BG200" s="128">
        <f t="shared" si="36"/>
        <v>0</v>
      </c>
      <c r="BH200" s="127" t="e">
        <f t="shared" si="47"/>
        <v>#N/A</v>
      </c>
      <c r="BI200" s="127"/>
      <c r="BJ200" s="164" t="e">
        <f t="shared" si="48"/>
        <v>#N/A</v>
      </c>
      <c r="BK200" s="165">
        <f t="shared" si="49"/>
        <v>0</v>
      </c>
      <c r="BL200" s="127">
        <f t="shared" si="37"/>
        <v>0</v>
      </c>
      <c r="BM200" s="127">
        <f t="shared" si="53"/>
        <v>0</v>
      </c>
      <c r="BN200" s="233" t="e">
        <f t="shared" si="50"/>
        <v>#N/A</v>
      </c>
      <c r="BO200" s="233">
        <f t="shared" si="38"/>
        <v>0</v>
      </c>
    </row>
    <row r="201" spans="1:67" ht="13.5" customHeight="1">
      <c r="A201" s="2">
        <v>15</v>
      </c>
      <c r="B201" s="2">
        <v>786</v>
      </c>
      <c r="D201" s="18" t="s">
        <v>362</v>
      </c>
      <c r="E201" s="19"/>
      <c r="F201" s="151" t="s">
        <v>339</v>
      </c>
      <c r="G201" s="151" t="e">
        <v>#REF!</v>
      </c>
      <c r="I201" s="21">
        <f aca="true" t="shared" si="61" ref="I201:I208">IF(AA201="","",VLOOKUP(A201,AA$185:AC$210,2,FALSE))</f>
        <v>8</v>
      </c>
      <c r="J201" s="126">
        <f aca="true" t="shared" si="62" ref="J201:J208">IF(AA201="","",VLOOKUP(A201,AA$185:AC$210,3,FALSE))</f>
        <v>10135</v>
      </c>
      <c r="K201" s="126"/>
      <c r="O201" s="22"/>
      <c r="Q201" s="18"/>
      <c r="R201" s="19"/>
      <c r="S201" s="124"/>
      <c r="T201" s="125"/>
      <c r="V201" s="22">
        <f>IF(AN201="","",VLOOKUP(N201,AN$185:AP$213,2,FALSE))</f>
      </c>
      <c r="W201" s="189">
        <f>IF(AN201="","",VLOOKUP(N201,AN$185:AP$213,3,FALSE))</f>
      </c>
      <c r="X201" s="189"/>
      <c r="AA201" s="43">
        <v>19</v>
      </c>
      <c r="AB201" s="44">
        <v>17</v>
      </c>
      <c r="AC201" s="45">
        <v>11084</v>
      </c>
      <c r="AN201" s="43"/>
      <c r="AO201" s="44">
        <v>17</v>
      </c>
      <c r="AP201" s="45"/>
      <c r="AR201" s="2">
        <f t="shared" si="39"/>
        <v>17</v>
      </c>
      <c r="AS201" s="2">
        <f t="shared" si="40"/>
        <v>740</v>
      </c>
      <c r="AT201" s="9">
        <f t="shared" si="35"/>
        <v>786</v>
      </c>
      <c r="AU201" s="2" t="str">
        <f t="shared" si="41"/>
        <v>山本　育美</v>
      </c>
      <c r="AW201" s="124" t="str">
        <f t="shared" si="42"/>
        <v>中村女子高</v>
      </c>
      <c r="AX201" s="125" t="str">
        <f t="shared" si="43"/>
        <v>中村女子高</v>
      </c>
      <c r="AZ201" s="2">
        <f t="shared" si="51"/>
        <v>19</v>
      </c>
      <c r="BA201" s="126">
        <f t="shared" si="44"/>
        <v>11084</v>
      </c>
      <c r="BB201" s="126">
        <f t="shared" si="60"/>
        <v>10135</v>
      </c>
      <c r="BE201" s="127" t="e">
        <f t="shared" si="45"/>
        <v>#N/A</v>
      </c>
      <c r="BF201" s="127" t="e">
        <f t="shared" si="46"/>
        <v>#N/A</v>
      </c>
      <c r="BG201" s="128">
        <f t="shared" si="36"/>
        <v>0</v>
      </c>
      <c r="BH201" s="127" t="e">
        <f t="shared" si="47"/>
        <v>#N/A</v>
      </c>
      <c r="BI201" s="127"/>
      <c r="BJ201" s="164" t="e">
        <f t="shared" si="48"/>
        <v>#N/A</v>
      </c>
      <c r="BK201" s="165">
        <f t="shared" si="49"/>
        <v>0</v>
      </c>
      <c r="BL201" s="127">
        <f t="shared" si="37"/>
        <v>0</v>
      </c>
      <c r="BM201" s="127">
        <f t="shared" si="53"/>
        <v>0</v>
      </c>
      <c r="BN201" s="233" t="e">
        <f t="shared" si="50"/>
        <v>#N/A</v>
      </c>
      <c r="BO201" s="233">
        <f t="shared" si="38"/>
      </c>
    </row>
    <row r="202" spans="1:67" ht="13.5" customHeight="1">
      <c r="A202" s="2">
        <v>16</v>
      </c>
      <c r="B202" s="2">
        <v>785</v>
      </c>
      <c r="D202" s="18" t="s">
        <v>363</v>
      </c>
      <c r="E202" s="19"/>
      <c r="F202" s="151" t="s">
        <v>339</v>
      </c>
      <c r="G202" s="151" t="e">
        <v>#REF!</v>
      </c>
      <c r="I202" s="21">
        <f t="shared" si="61"/>
        <v>9</v>
      </c>
      <c r="J202" s="126">
        <f t="shared" si="62"/>
        <v>10149</v>
      </c>
      <c r="K202" s="126"/>
      <c r="O202" s="22"/>
      <c r="Q202" s="18"/>
      <c r="R202" s="19"/>
      <c r="S202" s="124"/>
      <c r="T202" s="125"/>
      <c r="V202" s="22">
        <f>IF(AN202="","",VLOOKUP(N202,AN$185:AP$213,2,FALSE))</f>
      </c>
      <c r="W202" s="189">
        <f>IF(AN202="","",VLOOKUP(N202,AN$185:AP$213,3,FALSE))</f>
      </c>
      <c r="X202" s="189"/>
      <c r="AA202" s="43">
        <v>20</v>
      </c>
      <c r="AB202" s="44">
        <v>18</v>
      </c>
      <c r="AC202" s="45">
        <v>11401</v>
      </c>
      <c r="AN202" s="43"/>
      <c r="AO202" s="44">
        <v>18</v>
      </c>
      <c r="AP202" s="45"/>
      <c r="AR202" s="2">
        <f t="shared" si="39"/>
        <v>18</v>
      </c>
      <c r="AS202" s="2">
        <f t="shared" si="40"/>
        <v>478</v>
      </c>
      <c r="AT202" s="9">
        <f t="shared" si="35"/>
        <v>785</v>
      </c>
      <c r="AU202" s="2" t="str">
        <f t="shared" si="41"/>
        <v>新本　優</v>
      </c>
      <c r="AW202" s="124" t="str">
        <f t="shared" si="42"/>
        <v>柳井高</v>
      </c>
      <c r="AX202" s="125" t="str">
        <f t="shared" si="43"/>
        <v>中村女子高</v>
      </c>
      <c r="AZ202" s="2">
        <f t="shared" si="51"/>
        <v>20</v>
      </c>
      <c r="BA202" s="126">
        <f t="shared" si="44"/>
        <v>11401</v>
      </c>
      <c r="BB202" s="126">
        <f t="shared" si="60"/>
        <v>10149</v>
      </c>
      <c r="BE202" s="127" t="e">
        <f t="shared" si="45"/>
        <v>#N/A</v>
      </c>
      <c r="BF202" s="127" t="e">
        <f t="shared" si="46"/>
        <v>#N/A</v>
      </c>
      <c r="BG202" s="128">
        <f t="shared" si="36"/>
        <v>0</v>
      </c>
      <c r="BH202" s="127" t="e">
        <f t="shared" si="47"/>
        <v>#N/A</v>
      </c>
      <c r="BI202" s="127"/>
      <c r="BJ202" s="164" t="e">
        <f t="shared" si="48"/>
        <v>#N/A</v>
      </c>
      <c r="BK202" s="165">
        <f t="shared" si="49"/>
        <v>0</v>
      </c>
      <c r="BL202" s="127">
        <f t="shared" si="37"/>
        <v>0</v>
      </c>
      <c r="BM202" s="127">
        <f t="shared" si="53"/>
        <v>0</v>
      </c>
      <c r="BN202" s="233" t="e">
        <f t="shared" si="50"/>
        <v>#N/A</v>
      </c>
      <c r="BO202" s="233">
        <f t="shared" si="38"/>
      </c>
    </row>
    <row r="203" spans="1:67" ht="13.5" customHeight="1">
      <c r="A203" s="2">
        <v>17</v>
      </c>
      <c r="B203" s="2">
        <v>788</v>
      </c>
      <c r="D203" s="18" t="s">
        <v>364</v>
      </c>
      <c r="E203" s="19"/>
      <c r="F203" s="151" t="s">
        <v>339</v>
      </c>
      <c r="G203" s="151" t="e">
        <v>#REF!</v>
      </c>
      <c r="I203" s="21">
        <f t="shared" si="61"/>
        <v>15</v>
      </c>
      <c r="J203" s="126">
        <f t="shared" si="62"/>
        <v>10496</v>
      </c>
      <c r="K203" s="126"/>
      <c r="Q203" s="18"/>
      <c r="R203" s="19"/>
      <c r="S203" s="124"/>
      <c r="T203" s="125"/>
      <c r="V203" s="22">
        <f>IF(AN203="","",VLOOKUP(N203,AN$185:AP$213,2,FALSE))</f>
      </c>
      <c r="W203" s="189">
        <f>IF(AN203="","",VLOOKUP(N203,AN$185:AP$213,3,FALSE))</f>
      </c>
      <c r="X203" s="189"/>
      <c r="AA203" s="43">
        <v>21</v>
      </c>
      <c r="AB203" s="44">
        <v>19</v>
      </c>
      <c r="AC203" s="45">
        <v>12465</v>
      </c>
      <c r="AN203" s="43"/>
      <c r="AO203" s="44">
        <v>19</v>
      </c>
      <c r="AP203" s="45"/>
      <c r="AR203" s="2">
        <f t="shared" si="39"/>
        <v>19</v>
      </c>
      <c r="AS203" s="2">
        <f t="shared" si="40"/>
        <v>476</v>
      </c>
      <c r="AT203" s="9">
        <f t="shared" si="35"/>
        <v>788</v>
      </c>
      <c r="AU203" s="2" t="str">
        <f t="shared" si="41"/>
        <v>西村　万里子</v>
      </c>
      <c r="AW203" s="124" t="str">
        <f t="shared" si="42"/>
        <v>柳井高</v>
      </c>
      <c r="AX203" s="125" t="str">
        <f t="shared" si="43"/>
        <v>中村女子高</v>
      </c>
      <c r="AZ203" s="2">
        <f t="shared" si="51"/>
        <v>21</v>
      </c>
      <c r="BA203" s="126">
        <f t="shared" si="44"/>
        <v>12465</v>
      </c>
      <c r="BB203" s="126">
        <f t="shared" si="60"/>
        <v>10496</v>
      </c>
      <c r="BE203" s="127" t="e">
        <f t="shared" si="45"/>
        <v>#N/A</v>
      </c>
      <c r="BF203" s="127" t="e">
        <f t="shared" si="46"/>
        <v>#N/A</v>
      </c>
      <c r="BG203" s="128">
        <f t="shared" si="36"/>
        <v>0</v>
      </c>
      <c r="BH203" s="127" t="e">
        <f t="shared" si="47"/>
        <v>#N/A</v>
      </c>
      <c r="BI203" s="127"/>
      <c r="BJ203" s="164" t="e">
        <f t="shared" si="48"/>
        <v>#N/A</v>
      </c>
      <c r="BK203" s="165">
        <f t="shared" si="49"/>
        <v>0</v>
      </c>
      <c r="BL203" s="127">
        <f t="shared" si="37"/>
        <v>0</v>
      </c>
      <c r="BM203" s="127">
        <f t="shared" si="53"/>
        <v>0</v>
      </c>
      <c r="BN203" s="233" t="e">
        <f t="shared" si="50"/>
        <v>#N/A</v>
      </c>
      <c r="BO203" s="233">
        <f t="shared" si="38"/>
      </c>
    </row>
    <row r="204" spans="1:67" ht="13.5" customHeight="1">
      <c r="A204" s="2">
        <v>18</v>
      </c>
      <c r="B204" s="2">
        <v>742</v>
      </c>
      <c r="D204" s="18" t="s">
        <v>365</v>
      </c>
      <c r="E204" s="19"/>
      <c r="F204" s="151" t="s">
        <v>339</v>
      </c>
      <c r="G204" s="151" t="e">
        <v>#REF!</v>
      </c>
      <c r="I204" s="21" t="str">
        <f t="shared" si="61"/>
        <v> </v>
      </c>
      <c r="J204" s="126" t="str">
        <f t="shared" si="62"/>
        <v>DNS</v>
      </c>
      <c r="K204" s="126"/>
      <c r="Q204" s="18"/>
      <c r="R204" s="19"/>
      <c r="S204" s="124"/>
      <c r="T204" s="125"/>
      <c r="V204" s="22">
        <f>IF(AN204="","",VLOOKUP(N204,AN$185:AP$213,2,FALSE))</f>
      </c>
      <c r="W204" s="189">
        <f>IF(AN204="","",VLOOKUP(N204,AN$185:AP$213,3,FALSE))</f>
      </c>
      <c r="X204" s="189"/>
      <c r="AA204" s="43">
        <v>22</v>
      </c>
      <c r="AB204" s="44">
        <v>20</v>
      </c>
      <c r="AC204" s="45">
        <v>12514</v>
      </c>
      <c r="AN204" s="43"/>
      <c r="AO204" s="44">
        <v>20</v>
      </c>
      <c r="AP204" s="45"/>
      <c r="AR204" s="2">
        <f t="shared" si="39"/>
        <v>20</v>
      </c>
      <c r="AS204" s="2">
        <f t="shared" si="40"/>
        <v>480</v>
      </c>
      <c r="AT204" s="9">
        <f t="shared" si="35"/>
        <v>742</v>
      </c>
      <c r="AU204" s="2" t="str">
        <f t="shared" si="41"/>
        <v>茶木　恵子</v>
      </c>
      <c r="AW204" s="124" t="str">
        <f t="shared" si="42"/>
        <v>柳井高</v>
      </c>
      <c r="AX204" s="125" t="str">
        <f t="shared" si="43"/>
        <v>中村女子高</v>
      </c>
      <c r="AZ204" s="2">
        <f t="shared" si="51"/>
        <v>22</v>
      </c>
      <c r="BA204" s="126">
        <f t="shared" si="44"/>
        <v>12514</v>
      </c>
      <c r="BB204" s="126" t="str">
        <f t="shared" si="60"/>
        <v>DNS</v>
      </c>
      <c r="BE204" s="127" t="e">
        <f t="shared" si="45"/>
        <v>#N/A</v>
      </c>
      <c r="BF204" s="127" t="e">
        <f t="shared" si="46"/>
        <v>#N/A</v>
      </c>
      <c r="BG204" s="128">
        <f t="shared" si="36"/>
        <v>0</v>
      </c>
      <c r="BH204" s="127" t="e">
        <f t="shared" si="47"/>
        <v>#N/A</v>
      </c>
      <c r="BI204" s="127"/>
      <c r="BJ204" s="164" t="e">
        <f t="shared" si="48"/>
        <v>#N/A</v>
      </c>
      <c r="BK204" s="165">
        <f t="shared" si="49"/>
        <v>0</v>
      </c>
      <c r="BL204" s="127">
        <f t="shared" si="37"/>
        <v>0</v>
      </c>
      <c r="BM204" s="127">
        <f t="shared" si="53"/>
        <v>0</v>
      </c>
      <c r="BN204" s="233" t="e">
        <f t="shared" si="50"/>
        <v>#N/A</v>
      </c>
      <c r="BO204" s="233">
        <f t="shared" si="38"/>
      </c>
    </row>
    <row r="205" spans="1:67" ht="13.5" customHeight="1">
      <c r="A205" s="2">
        <v>19</v>
      </c>
      <c r="B205" s="2">
        <v>740</v>
      </c>
      <c r="D205" s="18" t="s">
        <v>366</v>
      </c>
      <c r="E205" s="19"/>
      <c r="F205" s="151" t="s">
        <v>339</v>
      </c>
      <c r="G205" s="151" t="e">
        <v>#REF!</v>
      </c>
      <c r="I205" s="21">
        <f t="shared" si="61"/>
        <v>17</v>
      </c>
      <c r="J205" s="126">
        <f t="shared" si="62"/>
        <v>11084</v>
      </c>
      <c r="K205" s="126"/>
      <c r="Q205" s="18"/>
      <c r="R205" s="19"/>
      <c r="S205" s="124"/>
      <c r="T205" s="125"/>
      <c r="V205" s="22">
        <f>IF(AN205="","",VLOOKUP(N205,AN$185:AP$213,2,FALSE))</f>
      </c>
      <c r="W205" s="189">
        <f>IF(AN205="","",VLOOKUP(N205,AN$185:AP$213,3,FALSE))</f>
      </c>
      <c r="X205" s="189"/>
      <c r="AA205" s="43">
        <v>8</v>
      </c>
      <c r="AB205" s="44" t="s">
        <v>418</v>
      </c>
      <c r="AC205" s="45" t="s">
        <v>421</v>
      </c>
      <c r="AN205" s="43"/>
      <c r="AO205" s="44">
        <v>21</v>
      </c>
      <c r="AP205" s="45"/>
      <c r="AR205" s="2" t="str">
        <f t="shared" si="39"/>
        <v> </v>
      </c>
      <c r="AS205" s="2">
        <f t="shared" si="40"/>
        <v>741</v>
      </c>
      <c r="AT205" s="9">
        <f t="shared" si="35"/>
        <v>740</v>
      </c>
      <c r="AU205" s="2" t="str">
        <f t="shared" si="41"/>
        <v>頼岡　綾子</v>
      </c>
      <c r="AW205" s="124" t="str">
        <f t="shared" si="42"/>
        <v>中村女子高</v>
      </c>
      <c r="AX205" s="125" t="str">
        <f t="shared" si="43"/>
        <v>中村女子高</v>
      </c>
      <c r="AZ205" s="2">
        <f t="shared" si="51"/>
        <v>8</v>
      </c>
      <c r="BA205" s="126" t="str">
        <f t="shared" si="44"/>
        <v>DNS</v>
      </c>
      <c r="BB205" s="126">
        <f t="shared" si="60"/>
        <v>11084</v>
      </c>
      <c r="BE205" s="127" t="e">
        <f t="shared" si="45"/>
        <v>#N/A</v>
      </c>
      <c r="BF205" s="127" t="e">
        <f t="shared" si="46"/>
        <v>#N/A</v>
      </c>
      <c r="BG205" s="128">
        <f t="shared" si="36"/>
        <v>0</v>
      </c>
      <c r="BH205" s="127" t="e">
        <f t="shared" si="47"/>
        <v>#N/A</v>
      </c>
      <c r="BI205" s="127"/>
      <c r="BJ205" s="164" t="e">
        <f t="shared" si="48"/>
        <v>#N/A</v>
      </c>
      <c r="BK205" s="165">
        <f t="shared" si="49"/>
        <v>0</v>
      </c>
      <c r="BL205" s="127">
        <f t="shared" si="37"/>
        <v>0</v>
      </c>
      <c r="BM205" s="127">
        <f t="shared" si="53"/>
        <v>0</v>
      </c>
      <c r="BN205" s="233" t="e">
        <f t="shared" si="50"/>
        <v>#N/A</v>
      </c>
      <c r="BO205" s="233">
        <f t="shared" si="38"/>
      </c>
    </row>
    <row r="206" spans="1:67" ht="13.5" customHeight="1">
      <c r="A206" s="2">
        <v>20</v>
      </c>
      <c r="B206" s="2">
        <v>478</v>
      </c>
      <c r="D206" s="18" t="s">
        <v>367</v>
      </c>
      <c r="E206" s="19"/>
      <c r="F206" s="151" t="s">
        <v>77</v>
      </c>
      <c r="G206" s="151" t="e">
        <v>#REF!</v>
      </c>
      <c r="I206" s="21">
        <f t="shared" si="61"/>
        <v>18</v>
      </c>
      <c r="J206" s="126">
        <f t="shared" si="62"/>
        <v>11401</v>
      </c>
      <c r="K206" s="126"/>
      <c r="Q206" s="18"/>
      <c r="R206" s="19"/>
      <c r="S206" s="124"/>
      <c r="T206" s="125"/>
      <c r="V206" s="22">
        <f>IF(AN206="","",VLOOKUP(N206,AN$185:AP$213,2,FALSE))</f>
      </c>
      <c r="W206" s="189">
        <f>IF(AN206="","",VLOOKUP(N206,AN$185:AP$213,3,FALSE))</f>
      </c>
      <c r="X206" s="189"/>
      <c r="AA206" s="43">
        <v>18</v>
      </c>
      <c r="AB206" s="44" t="s">
        <v>418</v>
      </c>
      <c r="AC206" s="45" t="s">
        <v>421</v>
      </c>
      <c r="AN206" s="43"/>
      <c r="AO206" s="44">
        <v>22</v>
      </c>
      <c r="AP206" s="45"/>
      <c r="AR206" s="2" t="str">
        <f t="shared" si="39"/>
        <v> </v>
      </c>
      <c r="AS206" s="2">
        <f t="shared" si="40"/>
        <v>742</v>
      </c>
      <c r="AT206" s="9">
        <f t="shared" si="35"/>
        <v>478</v>
      </c>
      <c r="AU206" s="2" t="str">
        <f t="shared" si="41"/>
        <v>黒土　愛理</v>
      </c>
      <c r="AW206" s="124" t="str">
        <f t="shared" si="42"/>
        <v>中村女子高</v>
      </c>
      <c r="AX206" s="125" t="str">
        <f t="shared" si="43"/>
        <v>柳井高</v>
      </c>
      <c r="AZ206" s="2">
        <f t="shared" si="51"/>
        <v>18</v>
      </c>
      <c r="BA206" s="194" t="str">
        <f t="shared" si="44"/>
        <v>DNS</v>
      </c>
      <c r="BB206" s="194">
        <f t="shared" si="60"/>
        <v>11401</v>
      </c>
      <c r="BE206" s="127" t="e">
        <f t="shared" si="45"/>
        <v>#N/A</v>
      </c>
      <c r="BF206" s="127" t="e">
        <f t="shared" si="46"/>
        <v>#N/A</v>
      </c>
      <c r="BG206" s="128">
        <f t="shared" si="36"/>
        <v>0</v>
      </c>
      <c r="BH206" s="127" t="e">
        <f t="shared" si="47"/>
        <v>#N/A</v>
      </c>
      <c r="BI206" s="127"/>
      <c r="BJ206" s="164" t="e">
        <f t="shared" si="48"/>
        <v>#N/A</v>
      </c>
      <c r="BK206" s="165">
        <f t="shared" si="49"/>
        <v>0</v>
      </c>
      <c r="BL206" s="127">
        <f t="shared" si="37"/>
        <v>0</v>
      </c>
      <c r="BM206" s="127">
        <f t="shared" si="53"/>
        <v>0</v>
      </c>
      <c r="BN206" s="233" t="e">
        <f t="shared" si="50"/>
        <v>#N/A</v>
      </c>
      <c r="BO206" s="233">
        <f t="shared" si="38"/>
      </c>
    </row>
    <row r="207" spans="1:67" ht="13.5" customHeight="1">
      <c r="A207" s="2">
        <v>21</v>
      </c>
      <c r="B207" s="2">
        <v>476</v>
      </c>
      <c r="D207" s="18" t="s">
        <v>368</v>
      </c>
      <c r="E207" s="19"/>
      <c r="F207" s="151" t="s">
        <v>77</v>
      </c>
      <c r="G207" s="151" t="e">
        <v>#REF!</v>
      </c>
      <c r="I207" s="21">
        <f t="shared" si="61"/>
        <v>19</v>
      </c>
      <c r="J207" s="126">
        <f t="shared" si="62"/>
        <v>12465</v>
      </c>
      <c r="K207" s="126"/>
      <c r="Q207" s="18"/>
      <c r="R207" s="19"/>
      <c r="S207" s="124"/>
      <c r="T207" s="125"/>
      <c r="V207" s="22">
        <f>IF(AN207="","",VLOOKUP(N207,AN$185:AP$213,2,FALSE))</f>
      </c>
      <c r="W207" s="189">
        <f>IF(AN207="","",VLOOKUP(N207,AN$185:AP$213,3,FALSE))</f>
      </c>
      <c r="X207" s="189"/>
      <c r="AA207" s="43">
        <v>1111</v>
      </c>
      <c r="AB207" s="44">
        <v>23</v>
      </c>
      <c r="AC207" s="45"/>
      <c r="AN207" s="43"/>
      <c r="AO207" s="44">
        <v>23</v>
      </c>
      <c r="AP207" s="45"/>
      <c r="AR207" s="127">
        <f t="shared" si="39"/>
        <v>23</v>
      </c>
      <c r="AS207" s="127" t="e">
        <f t="shared" si="40"/>
        <v>#N/A</v>
      </c>
      <c r="AT207" s="128">
        <f t="shared" si="35"/>
        <v>476</v>
      </c>
      <c r="AU207" s="127" t="e">
        <f t="shared" si="41"/>
        <v>#N/A</v>
      </c>
      <c r="AV207" s="127"/>
      <c r="AW207" s="164" t="e">
        <f t="shared" si="42"/>
        <v>#N/A</v>
      </c>
      <c r="AX207" s="165" t="str">
        <f t="shared" si="43"/>
        <v>柳井高</v>
      </c>
      <c r="AY207" s="127" t="e">
        <f>G207</f>
        <v>#REF!</v>
      </c>
      <c r="AZ207" s="127">
        <f t="shared" si="51"/>
        <v>1111</v>
      </c>
      <c r="BA207" s="166" t="e">
        <f t="shared" si="44"/>
        <v>#N/A</v>
      </c>
      <c r="BB207" s="166">
        <f t="shared" si="60"/>
        <v>12465</v>
      </c>
      <c r="BE207" s="127" t="e">
        <f t="shared" si="45"/>
        <v>#N/A</v>
      </c>
      <c r="BF207" s="127" t="e">
        <f t="shared" si="46"/>
        <v>#N/A</v>
      </c>
      <c r="BG207" s="128">
        <f t="shared" si="36"/>
        <v>0</v>
      </c>
      <c r="BH207" s="127" t="e">
        <f t="shared" si="47"/>
        <v>#N/A</v>
      </c>
      <c r="BI207" s="127"/>
      <c r="BJ207" s="164" t="e">
        <f t="shared" si="48"/>
        <v>#N/A</v>
      </c>
      <c r="BK207" s="165">
        <f t="shared" si="49"/>
        <v>0</v>
      </c>
      <c r="BL207" s="127">
        <f t="shared" si="37"/>
        <v>0</v>
      </c>
      <c r="BM207" s="127">
        <f t="shared" si="53"/>
        <v>0</v>
      </c>
      <c r="BN207" s="233" t="e">
        <f t="shared" si="50"/>
        <v>#N/A</v>
      </c>
      <c r="BO207" s="233">
        <f t="shared" si="38"/>
      </c>
    </row>
    <row r="208" spans="1:67" ht="13.5">
      <c r="A208" s="2">
        <v>22</v>
      </c>
      <c r="B208" s="2">
        <v>480</v>
      </c>
      <c r="D208" s="18" t="s">
        <v>369</v>
      </c>
      <c r="E208" s="19"/>
      <c r="F208" s="151" t="s">
        <v>77</v>
      </c>
      <c r="G208" s="151" t="e">
        <v>#REF!</v>
      </c>
      <c r="I208" s="21">
        <f t="shared" si="61"/>
        <v>20</v>
      </c>
      <c r="J208" s="126">
        <f t="shared" si="62"/>
        <v>12514</v>
      </c>
      <c r="K208" s="126"/>
      <c r="Q208" s="18"/>
      <c r="R208" s="19"/>
      <c r="S208" s="124"/>
      <c r="T208" s="125"/>
      <c r="V208" s="22">
        <f>IF(AN208="","",VLOOKUP(N208,AN$185:AP$213,2,FALSE))</f>
      </c>
      <c r="W208" s="189">
        <f>IF(AN208="","",VLOOKUP(N208,AN$185:AP$213,3,FALSE))</f>
      </c>
      <c r="X208" s="189"/>
      <c r="AA208" s="43">
        <v>11111</v>
      </c>
      <c r="AB208" s="44">
        <v>24</v>
      </c>
      <c r="AC208" s="45"/>
      <c r="AN208" s="43"/>
      <c r="AO208" s="44">
        <v>24</v>
      </c>
      <c r="AP208" s="45"/>
      <c r="AR208" s="127">
        <f t="shared" si="39"/>
        <v>24</v>
      </c>
      <c r="AS208" s="127" t="e">
        <f t="shared" si="40"/>
        <v>#N/A</v>
      </c>
      <c r="AT208" s="128">
        <f t="shared" si="35"/>
        <v>480</v>
      </c>
      <c r="AU208" s="127" t="e">
        <f t="shared" si="41"/>
        <v>#N/A</v>
      </c>
      <c r="AV208" s="127"/>
      <c r="AW208" s="164" t="e">
        <f t="shared" si="42"/>
        <v>#N/A</v>
      </c>
      <c r="AX208" s="165" t="str">
        <f t="shared" si="43"/>
        <v>柳井高</v>
      </c>
      <c r="AY208" s="127" t="e">
        <f>G208</f>
        <v>#REF!</v>
      </c>
      <c r="AZ208" s="127">
        <f t="shared" si="51"/>
        <v>11111</v>
      </c>
      <c r="BA208" s="166" t="e">
        <f t="shared" si="44"/>
        <v>#N/A</v>
      </c>
      <c r="BB208" s="166">
        <f t="shared" si="60"/>
        <v>12514</v>
      </c>
      <c r="BE208" s="127" t="e">
        <f t="shared" si="45"/>
        <v>#N/A</v>
      </c>
      <c r="BF208" s="127" t="e">
        <f t="shared" si="46"/>
        <v>#N/A</v>
      </c>
      <c r="BG208" s="128">
        <f t="shared" si="36"/>
        <v>0</v>
      </c>
      <c r="BH208" s="127" t="e">
        <f t="shared" si="47"/>
        <v>#N/A</v>
      </c>
      <c r="BI208" s="127"/>
      <c r="BJ208" s="164" t="e">
        <f t="shared" si="48"/>
        <v>#N/A</v>
      </c>
      <c r="BK208" s="165">
        <f t="shared" si="49"/>
        <v>0</v>
      </c>
      <c r="BL208" s="127">
        <f t="shared" si="37"/>
        <v>0</v>
      </c>
      <c r="BM208" s="127">
        <f t="shared" si="53"/>
        <v>0</v>
      </c>
      <c r="BN208" s="233" t="e">
        <f t="shared" si="50"/>
        <v>#N/A</v>
      </c>
      <c r="BO208" s="233">
        <f t="shared" si="38"/>
      </c>
    </row>
    <row r="209" spans="4:67" ht="13.5" customHeight="1">
      <c r="D209" s="18"/>
      <c r="E209" s="19"/>
      <c r="F209" s="124"/>
      <c r="G209" s="125"/>
      <c r="I209" s="22">
        <f>IF(AA209="","",VLOOKUP(A209,AA$185:AC$213,2,FALSE))</f>
      </c>
      <c r="J209" s="152">
        <f>IF(AA209="","",VLOOKUP(A209,AA$185:AC$213,3,FALSE))</f>
      </c>
      <c r="K209" s="152"/>
      <c r="Q209" s="18"/>
      <c r="R209" s="19"/>
      <c r="S209" s="124"/>
      <c r="T209" s="125"/>
      <c r="V209" s="22">
        <f>IF(AN209="","",VLOOKUP(N209,AN$185:AP$213,2,FALSE))</f>
      </c>
      <c r="W209" s="189">
        <f>IF(AN209="","",VLOOKUP(N209,AN$185:AP$213,3,FALSE))</f>
      </c>
      <c r="X209" s="189"/>
      <c r="AA209" s="43"/>
      <c r="AB209" s="44">
        <v>25</v>
      </c>
      <c r="AC209" s="45"/>
      <c r="AN209" s="43"/>
      <c r="AO209" s="44">
        <v>25</v>
      </c>
      <c r="AP209" s="45"/>
      <c r="AR209" s="127" t="e">
        <f t="shared" si="39"/>
        <v>#N/A</v>
      </c>
      <c r="AS209" s="127" t="e">
        <f t="shared" si="40"/>
        <v>#N/A</v>
      </c>
      <c r="AT209" s="128">
        <f t="shared" si="35"/>
        <v>0</v>
      </c>
      <c r="AU209" s="127" t="e">
        <f t="shared" si="41"/>
        <v>#N/A</v>
      </c>
      <c r="AV209" s="127"/>
      <c r="AW209" s="164" t="e">
        <f t="shared" si="42"/>
        <v>#N/A</v>
      </c>
      <c r="AX209" s="165">
        <f t="shared" si="43"/>
        <v>0</v>
      </c>
      <c r="AY209" s="127">
        <f>G209</f>
        <v>0</v>
      </c>
      <c r="AZ209" s="127">
        <f t="shared" si="51"/>
        <v>0</v>
      </c>
      <c r="BA209" s="166" t="e">
        <f t="shared" si="44"/>
        <v>#N/A</v>
      </c>
      <c r="BB209" s="166">
        <f t="shared" si="60"/>
      </c>
      <c r="BE209" s="127" t="e">
        <f t="shared" si="45"/>
        <v>#N/A</v>
      </c>
      <c r="BF209" s="127" t="e">
        <f t="shared" si="46"/>
        <v>#N/A</v>
      </c>
      <c r="BG209" s="128">
        <f t="shared" si="36"/>
        <v>0</v>
      </c>
      <c r="BH209" s="127" t="e">
        <f t="shared" si="47"/>
        <v>#N/A</v>
      </c>
      <c r="BI209" s="127"/>
      <c r="BJ209" s="164" t="e">
        <f t="shared" si="48"/>
        <v>#N/A</v>
      </c>
      <c r="BK209" s="165">
        <f t="shared" si="49"/>
        <v>0</v>
      </c>
      <c r="BL209" s="127">
        <f t="shared" si="37"/>
        <v>0</v>
      </c>
      <c r="BM209" s="127">
        <f t="shared" si="53"/>
        <v>0</v>
      </c>
      <c r="BN209" s="233" t="e">
        <f t="shared" si="50"/>
        <v>#N/A</v>
      </c>
      <c r="BO209" s="233">
        <f t="shared" si="38"/>
      </c>
    </row>
    <row r="210" spans="9:67" ht="14.25" thickBot="1">
      <c r="I210" s="22"/>
      <c r="J210" s="92"/>
      <c r="K210" s="92"/>
      <c r="V210" s="22"/>
      <c r="W210" s="34"/>
      <c r="X210" s="34"/>
      <c r="BM210" s="22"/>
      <c r="BN210" s="34"/>
      <c r="BO210" s="34"/>
    </row>
    <row r="211" spans="6:67" ht="13.5">
      <c r="F211" s="160"/>
      <c r="G211" s="160"/>
      <c r="H211" s="163"/>
      <c r="I211" s="163"/>
      <c r="J211" s="159"/>
      <c r="K211" s="159"/>
      <c r="L211" s="22"/>
      <c r="M211" s="22"/>
      <c r="N211" s="22"/>
      <c r="O211" s="22"/>
      <c r="P211" s="22"/>
      <c r="Q211" s="22"/>
      <c r="R211" s="22"/>
      <c r="S211" s="160"/>
      <c r="T211" s="160"/>
      <c r="U211" s="163"/>
      <c r="V211" s="163"/>
      <c r="W211" s="186"/>
      <c r="X211" s="186"/>
      <c r="AW211" s="148"/>
      <c r="AX211" s="149"/>
      <c r="AY211" s="150"/>
      <c r="AZ211" s="150"/>
      <c r="BA211" s="146"/>
      <c r="BB211" s="147"/>
      <c r="BJ211" s="148"/>
      <c r="BK211" s="149"/>
      <c r="BL211" s="150"/>
      <c r="BM211" s="150"/>
      <c r="BN211" s="177"/>
      <c r="BO211" s="178"/>
    </row>
    <row r="212" spans="6:67" ht="13.5">
      <c r="F212" s="115"/>
      <c r="G212" s="115"/>
      <c r="H212" s="116"/>
      <c r="I212" s="116"/>
      <c r="J212" s="120"/>
      <c r="K212" s="120"/>
      <c r="L212" s="22"/>
      <c r="M212" s="22"/>
      <c r="N212" s="22"/>
      <c r="O212" s="22"/>
      <c r="P212" s="22"/>
      <c r="Q212" s="22"/>
      <c r="R212" s="22"/>
      <c r="S212" s="115"/>
      <c r="T212" s="115"/>
      <c r="U212" s="116"/>
      <c r="V212" s="116"/>
      <c r="W212" s="117"/>
      <c r="X212" s="117"/>
      <c r="AW212" s="111"/>
      <c r="AX212" s="112"/>
      <c r="AY212" s="237"/>
      <c r="AZ212" s="238"/>
      <c r="BA212" s="118"/>
      <c r="BB212" s="119"/>
      <c r="BJ212" s="111"/>
      <c r="BK212" s="112"/>
      <c r="BL212" s="237"/>
      <c r="BM212" s="238"/>
      <c r="BN212" s="113"/>
      <c r="BO212" s="114"/>
    </row>
    <row r="213" spans="6:67" ht="13.5">
      <c r="F213" s="160"/>
      <c r="G213" s="160"/>
      <c r="H213" s="41"/>
      <c r="I213" s="41"/>
      <c r="J213" s="159"/>
      <c r="K213" s="159"/>
      <c r="L213" s="22"/>
      <c r="M213" s="22"/>
      <c r="N213" s="22"/>
      <c r="O213" s="22"/>
      <c r="P213" s="22"/>
      <c r="Q213" s="22"/>
      <c r="R213" s="22"/>
      <c r="S213" s="160"/>
      <c r="T213" s="160"/>
      <c r="U213" s="41"/>
      <c r="V213" s="41"/>
      <c r="W213" s="186"/>
      <c r="X213" s="186"/>
      <c r="AW213" s="142"/>
      <c r="AX213" s="143"/>
      <c r="AY213" s="25"/>
      <c r="AZ213" s="26"/>
      <c r="BA213" s="144"/>
      <c r="BB213" s="145"/>
      <c r="BJ213" s="142"/>
      <c r="BK213" s="143"/>
      <c r="BL213" s="25"/>
      <c r="BM213" s="26"/>
      <c r="BN213" s="175"/>
      <c r="BO213" s="176"/>
    </row>
    <row r="214" spans="1:67" ht="18">
      <c r="A214" s="1" t="s">
        <v>327</v>
      </c>
      <c r="B214" s="1"/>
      <c r="C214" s="1"/>
      <c r="D214" s="1" t="s">
        <v>326</v>
      </c>
      <c r="E214" s="1"/>
      <c r="N214" s="2" t="s">
        <v>322</v>
      </c>
      <c r="Q214" s="4" t="s">
        <v>318</v>
      </c>
      <c r="T214" s="5">
        <v>38542</v>
      </c>
      <c r="U214" s="6"/>
      <c r="V214" s="7"/>
      <c r="W214" s="8" t="str">
        <f>VLOOKUP(Z214,'[1]日程'!$A$4:$L$15,9,FALSE)</f>
        <v>17:30</v>
      </c>
      <c r="X214" s="7"/>
      <c r="Z214">
        <v>4</v>
      </c>
      <c r="AR214" s="1" t="str">
        <f>A214</f>
        <v>女子</v>
      </c>
      <c r="AS214" s="1"/>
      <c r="AT214" s="1">
        <f>C214</f>
        <v>0</v>
      </c>
      <c r="AU214" s="1" t="str">
        <f>D214</f>
        <v>成年　5000m</v>
      </c>
      <c r="AV214" s="1"/>
      <c r="BE214" s="2" t="str">
        <f>N214</f>
        <v>　</v>
      </c>
      <c r="BG214" s="2">
        <f aca="true" t="shared" si="63" ref="BG214:BO215">P214</f>
        <v>0</v>
      </c>
      <c r="BH214" s="4" t="str">
        <f t="shared" si="63"/>
        <v>決勝</v>
      </c>
      <c r="BI214" s="2">
        <f t="shared" si="63"/>
        <v>0</v>
      </c>
      <c r="BJ214" s="4">
        <f t="shared" si="63"/>
        <v>0</v>
      </c>
      <c r="BK214" s="5">
        <f t="shared" si="63"/>
        <v>38542</v>
      </c>
      <c r="BL214" s="6">
        <f t="shared" si="63"/>
        <v>0</v>
      </c>
      <c r="BM214" s="7">
        <f t="shared" si="63"/>
        <v>0</v>
      </c>
      <c r="BN214" s="8" t="str">
        <f t="shared" si="63"/>
        <v>17:30</v>
      </c>
      <c r="BO214" s="7">
        <f t="shared" si="63"/>
        <v>0</v>
      </c>
    </row>
    <row r="215" spans="19:67" ht="13.5">
      <c r="S215" s="39"/>
      <c r="T215" s="39"/>
      <c r="U215" s="39"/>
      <c r="V215" s="39"/>
      <c r="W215" s="40"/>
      <c r="X215" s="40"/>
      <c r="AT215" s="2">
        <f>C215</f>
        <v>0</v>
      </c>
      <c r="AU215" s="2">
        <f>D215</f>
        <v>0</v>
      </c>
      <c r="AV215" s="2">
        <f>E215</f>
        <v>0</v>
      </c>
      <c r="AX215" s="2">
        <f>G215</f>
        <v>0</v>
      </c>
      <c r="AY215" s="2">
        <f>H215</f>
        <v>0</v>
      </c>
      <c r="AZ215" s="2">
        <f>I215</f>
        <v>0</v>
      </c>
      <c r="BA215" s="88">
        <f>J215</f>
        <v>0</v>
      </c>
      <c r="BC215" s="2">
        <f>L215</f>
        <v>0</v>
      </c>
      <c r="BD215" s="2">
        <f>M215</f>
        <v>0</v>
      </c>
      <c r="BE215" s="2">
        <f>N215</f>
        <v>0</v>
      </c>
      <c r="BF215" s="2">
        <f>O215</f>
        <v>0</v>
      </c>
      <c r="BG215" s="2">
        <f t="shared" si="63"/>
        <v>0</v>
      </c>
      <c r="BH215" s="4">
        <f t="shared" si="63"/>
        <v>0</v>
      </c>
      <c r="BI215" s="2">
        <f t="shared" si="63"/>
        <v>0</v>
      </c>
      <c r="BJ215" s="4">
        <f t="shared" si="63"/>
        <v>0</v>
      </c>
      <c r="BK215" s="5">
        <f t="shared" si="63"/>
        <v>0</v>
      </c>
      <c r="BL215" s="6">
        <f t="shared" si="63"/>
        <v>0</v>
      </c>
      <c r="BM215" s="7">
        <f t="shared" si="63"/>
        <v>0</v>
      </c>
      <c r="BN215" s="8">
        <f t="shared" si="63"/>
        <v>0</v>
      </c>
      <c r="BO215" s="7">
        <f t="shared" si="63"/>
        <v>0</v>
      </c>
    </row>
    <row r="216" spans="1:67" ht="13.5">
      <c r="A216" s="84" t="s">
        <v>372</v>
      </c>
      <c r="B216" s="9"/>
      <c r="C216" s="9"/>
      <c r="D216" s="9"/>
      <c r="E216" s="9"/>
      <c r="F216" s="9"/>
      <c r="G216" s="9"/>
      <c r="H216" s="9"/>
      <c r="I216" s="9"/>
      <c r="J216" s="89"/>
      <c r="AR216" s="9" t="str">
        <f>A216</f>
        <v>山口県記録（YR)　　　　　　１５．４１．３８　　栗林　　明美（鐘紡）９８</v>
      </c>
      <c r="AS216" s="9"/>
      <c r="AT216" s="9"/>
      <c r="AU216" s="9"/>
      <c r="AV216" s="9"/>
      <c r="AW216" s="9"/>
      <c r="AX216" s="9"/>
      <c r="AY216" s="9"/>
      <c r="AZ216" s="9"/>
      <c r="BA216" s="89"/>
      <c r="BM216" s="2">
        <f>V216</f>
        <v>0</v>
      </c>
      <c r="BO216" s="3">
        <f>X216</f>
        <v>0</v>
      </c>
    </row>
    <row r="217" spans="1:67" ht="13.5">
      <c r="A217" s="84" t="s">
        <v>315</v>
      </c>
      <c r="B217" s="9"/>
      <c r="C217" s="9"/>
      <c r="D217" s="9"/>
      <c r="E217" s="9" t="s">
        <v>417</v>
      </c>
      <c r="F217" s="9"/>
      <c r="G217" s="9"/>
      <c r="H217" s="9"/>
      <c r="I217" s="9"/>
      <c r="J217" s="89"/>
      <c r="AR217" s="9" t="str">
        <f>A217</f>
        <v>参加標準記録</v>
      </c>
      <c r="AS217" s="9"/>
      <c r="AT217" s="9"/>
      <c r="AU217" s="9"/>
      <c r="AV217" s="9" t="str">
        <f>E217</f>
        <v>１５．４７．００</v>
      </c>
      <c r="AW217" s="9"/>
      <c r="AX217" s="9"/>
      <c r="AY217" s="9"/>
      <c r="AZ217" s="9"/>
      <c r="BA217" s="89"/>
      <c r="BO217" s="3">
        <f>X217</f>
        <v>0</v>
      </c>
    </row>
    <row r="218" spans="44:67" ht="13.5">
      <c r="AR218" s="2">
        <f>A218</f>
        <v>0</v>
      </c>
      <c r="AS218" s="2">
        <f>B218</f>
        <v>0</v>
      </c>
      <c r="AT218" s="2">
        <f>C218</f>
        <v>0</v>
      </c>
      <c r="AU218" s="2">
        <f>D218</f>
        <v>0</v>
      </c>
      <c r="AV218" s="2">
        <f>E218</f>
        <v>0</v>
      </c>
      <c r="AW218" s="2">
        <f>F218</f>
        <v>0</v>
      </c>
      <c r="AX218" s="2">
        <f>G218</f>
        <v>0</v>
      </c>
      <c r="AY218" s="2">
        <f>H218</f>
        <v>0</v>
      </c>
      <c r="AZ218" s="2">
        <f>I218</f>
        <v>0</v>
      </c>
      <c r="BA218" s="88">
        <f>J218</f>
        <v>0</v>
      </c>
      <c r="BC218" s="2">
        <f aca="true" t="shared" si="64" ref="BC218:BN218">L218</f>
        <v>0</v>
      </c>
      <c r="BD218" s="2">
        <f t="shared" si="64"/>
        <v>0</v>
      </c>
      <c r="BE218" s="2">
        <f t="shared" si="64"/>
        <v>0</v>
      </c>
      <c r="BF218" s="2">
        <f t="shared" si="64"/>
        <v>0</v>
      </c>
      <c r="BG218" s="2">
        <f t="shared" si="64"/>
        <v>0</v>
      </c>
      <c r="BH218" s="2">
        <f t="shared" si="64"/>
        <v>0</v>
      </c>
      <c r="BI218" s="2">
        <f t="shared" si="64"/>
        <v>0</v>
      </c>
      <c r="BJ218" s="2">
        <f t="shared" si="64"/>
        <v>0</v>
      </c>
      <c r="BK218" s="2">
        <f t="shared" si="64"/>
        <v>0</v>
      </c>
      <c r="BL218" s="2">
        <f t="shared" si="64"/>
        <v>0</v>
      </c>
      <c r="BM218" s="2">
        <f t="shared" si="64"/>
        <v>0</v>
      </c>
      <c r="BN218" s="3">
        <f t="shared" si="64"/>
        <v>0</v>
      </c>
      <c r="BO218" s="3">
        <f>X218</f>
        <v>0</v>
      </c>
    </row>
    <row r="219" spans="1:56" ht="13.5">
      <c r="A219" s="9" t="s">
        <v>318</v>
      </c>
      <c r="AR219" s="9" t="str">
        <f>A219</f>
        <v>決勝</v>
      </c>
      <c r="AW219" s="2">
        <f>F219</f>
        <v>0</v>
      </c>
      <c r="BC219" s="2">
        <f>L219</f>
        <v>0</v>
      </c>
      <c r="BD219" s="2">
        <f>M219</f>
        <v>0</v>
      </c>
    </row>
    <row r="220" spans="2:67" ht="13.5">
      <c r="B220" s="9"/>
      <c r="C220" s="9"/>
      <c r="I220" s="11"/>
      <c r="J220" s="90"/>
      <c r="K220" s="90"/>
      <c r="O220" s="9"/>
      <c r="P220" s="9"/>
      <c r="V220" s="11"/>
      <c r="W220" s="33"/>
      <c r="X220" s="33"/>
      <c r="AR220" s="2">
        <f>A220</f>
        <v>0</v>
      </c>
      <c r="AS220" s="9">
        <f>B220</f>
        <v>0</v>
      </c>
      <c r="AT220" s="9">
        <f>C220</f>
        <v>0</v>
      </c>
      <c r="AU220" s="2">
        <f>D220</f>
        <v>0</v>
      </c>
      <c r="AV220" s="2">
        <f>E220</f>
        <v>0</v>
      </c>
      <c r="AW220" s="2">
        <f>F220</f>
        <v>0</v>
      </c>
      <c r="AX220" s="2">
        <f>G220</f>
        <v>0</v>
      </c>
      <c r="AY220" s="2">
        <f>H220</f>
        <v>0</v>
      </c>
      <c r="AZ220" s="11">
        <f>I220</f>
        <v>0</v>
      </c>
      <c r="BA220" s="90">
        <f>J220</f>
        <v>0</v>
      </c>
      <c r="BB220" s="90">
        <f>K220</f>
        <v>0</v>
      </c>
      <c r="BC220" s="2">
        <f>L220</f>
        <v>0</v>
      </c>
      <c r="BD220" s="2">
        <f>M220</f>
        <v>0</v>
      </c>
      <c r="BE220" s="2">
        <f aca="true" t="shared" si="65" ref="BE220:BO220">N220</f>
        <v>0</v>
      </c>
      <c r="BF220" s="9">
        <f t="shared" si="65"/>
        <v>0</v>
      </c>
      <c r="BG220" s="9">
        <f t="shared" si="65"/>
        <v>0</v>
      </c>
      <c r="BH220" s="2">
        <f t="shared" si="65"/>
        <v>0</v>
      </c>
      <c r="BI220" s="2">
        <f t="shared" si="65"/>
        <v>0</v>
      </c>
      <c r="BJ220" s="2">
        <f t="shared" si="65"/>
        <v>0</v>
      </c>
      <c r="BK220" s="2">
        <f t="shared" si="65"/>
        <v>0</v>
      </c>
      <c r="BL220" s="2">
        <f t="shared" si="65"/>
        <v>0</v>
      </c>
      <c r="BM220" s="11">
        <f t="shared" si="65"/>
        <v>0</v>
      </c>
      <c r="BN220" s="33">
        <f t="shared" si="65"/>
        <v>0</v>
      </c>
      <c r="BO220" s="33">
        <f t="shared" si="65"/>
        <v>0</v>
      </c>
    </row>
    <row r="221" spans="1:67" ht="14.25" thickBot="1">
      <c r="A221" s="15" t="s">
        <v>343</v>
      </c>
      <c r="B221" s="10" t="s">
        <v>9</v>
      </c>
      <c r="C221" s="10"/>
      <c r="D221" s="15" t="s">
        <v>10</v>
      </c>
      <c r="E221" s="15"/>
      <c r="F221" s="10" t="s">
        <v>11</v>
      </c>
      <c r="G221" s="10"/>
      <c r="H221" s="10"/>
      <c r="I221" s="10" t="s">
        <v>266</v>
      </c>
      <c r="J221" s="155" t="s">
        <v>407</v>
      </c>
      <c r="K221" s="155"/>
      <c r="L221" s="3"/>
      <c r="M221" s="3"/>
      <c r="N221" s="15"/>
      <c r="O221" s="10"/>
      <c r="P221" s="10"/>
      <c r="Q221" s="15"/>
      <c r="R221" s="15"/>
      <c r="S221" s="10"/>
      <c r="T221" s="10"/>
      <c r="U221" s="10"/>
      <c r="V221" s="10"/>
      <c r="W221" s="183"/>
      <c r="X221" s="183"/>
      <c r="AA221" t="s">
        <v>268</v>
      </c>
      <c r="AB221" t="s">
        <v>12</v>
      </c>
      <c r="AC221" t="s">
        <v>18</v>
      </c>
      <c r="AR221" s="15" t="s">
        <v>266</v>
      </c>
      <c r="AS221" s="10" t="s">
        <v>271</v>
      </c>
      <c r="AT221" s="10" t="str">
        <f aca="true" t="shared" si="66" ref="AT221:AT227">B221</f>
        <v>ナンバー</v>
      </c>
      <c r="AU221" s="15" t="s">
        <v>273</v>
      </c>
      <c r="AV221" s="15" t="str">
        <f>D221</f>
        <v>氏　　名</v>
      </c>
      <c r="AW221" s="10" t="str">
        <f>F221</f>
        <v>所　属/</v>
      </c>
      <c r="AY221" s="10">
        <f>G221</f>
        <v>0</v>
      </c>
      <c r="AZ221" s="46" t="s">
        <v>270</v>
      </c>
      <c r="BA221" s="155" t="str">
        <f>I221</f>
        <v>順位</v>
      </c>
      <c r="BB221" s="155" t="str">
        <f aca="true" t="shared" si="67" ref="BB221:BD227">J221</f>
        <v>　記録　　　　</v>
      </c>
      <c r="BC221" s="3">
        <f t="shared" si="67"/>
        <v>0</v>
      </c>
      <c r="BD221" s="3">
        <f t="shared" si="67"/>
        <v>0</v>
      </c>
      <c r="BE221" s="15"/>
      <c r="BF221" s="10"/>
      <c r="BG221" s="10">
        <f aca="true" t="shared" si="68" ref="BG221:BO222">O221</f>
        <v>0</v>
      </c>
      <c r="BH221" s="15">
        <f t="shared" si="68"/>
        <v>0</v>
      </c>
      <c r="BI221" s="15">
        <f t="shared" si="68"/>
        <v>0</v>
      </c>
      <c r="BJ221" s="10">
        <f t="shared" si="68"/>
        <v>0</v>
      </c>
      <c r="BK221" s="10">
        <f t="shared" si="68"/>
        <v>0</v>
      </c>
      <c r="BL221" s="10">
        <f t="shared" si="68"/>
        <v>0</v>
      </c>
      <c r="BM221" s="10">
        <f t="shared" si="68"/>
        <v>0</v>
      </c>
      <c r="BN221" s="185">
        <f t="shared" si="68"/>
        <v>0</v>
      </c>
      <c r="BO221" s="185">
        <f t="shared" si="68"/>
        <v>0</v>
      </c>
    </row>
    <row r="222" spans="1:67" ht="13.5" customHeight="1">
      <c r="A222" s="2">
        <v>1</v>
      </c>
      <c r="B222" s="2">
        <v>4915</v>
      </c>
      <c r="D222" s="18" t="s">
        <v>373</v>
      </c>
      <c r="E222" s="19"/>
      <c r="F222" s="203" t="s">
        <v>374</v>
      </c>
      <c r="G222" s="203" t="e">
        <v>#REF!</v>
      </c>
      <c r="I222" s="21">
        <f aca="true" t="shared" si="69" ref="I222:I227">IF(AA222="","",VLOOKUP(A222,AA$222:AC$227,2,FALSE))</f>
        <v>1</v>
      </c>
      <c r="J222" s="126">
        <f aca="true" t="shared" si="70" ref="J222:J227">IF(AA222="","",VLOOKUP(A222,AA$222:AC$227,3,FALSE))</f>
        <v>17114</v>
      </c>
      <c r="K222" s="126"/>
      <c r="L222" s="22"/>
      <c r="N222" s="12"/>
      <c r="O222" s="12"/>
      <c r="P222" s="12"/>
      <c r="Q222" s="23"/>
      <c r="R222" s="24"/>
      <c r="S222" s="148" t="s">
        <v>341</v>
      </c>
      <c r="T222" s="149"/>
      <c r="U222" s="150" t="s">
        <v>342</v>
      </c>
      <c r="V222" s="150"/>
      <c r="W222" s="177" t="s">
        <v>267</v>
      </c>
      <c r="X222" s="178"/>
      <c r="AA222" s="43">
        <v>1</v>
      </c>
      <c r="AB222" s="44">
        <v>1</v>
      </c>
      <c r="AC222" s="45">
        <v>17114</v>
      </c>
      <c r="AR222" s="2">
        <f aca="true" t="shared" si="71" ref="AR222:AR227">VLOOKUP(AZ222,AA$222:AC$228,2,FALSE)</f>
        <v>1</v>
      </c>
      <c r="AS222" s="2">
        <f aca="true" t="shared" si="72" ref="AS222:AS227">VLOOKUP(AZ222,A$222:K$228,2,FALSE)</f>
        <v>4915</v>
      </c>
      <c r="AT222" s="9">
        <f t="shared" si="66"/>
        <v>4915</v>
      </c>
      <c r="AU222" s="2" t="str">
        <f aca="true" t="shared" si="73" ref="AU222:AU227">VLOOKUP(AZ222,A$222:K$228,4,FALSE)</f>
        <v>田上　麻衣</v>
      </c>
      <c r="AW222" s="204" t="str">
        <f aca="true" t="shared" si="74" ref="AW222:AW227">VLOOKUP(AZ222,A$222:K$228,6,FALSE)</f>
        <v>ファーストリテイリング</v>
      </c>
      <c r="AX222" s="205" t="str">
        <f aca="true" t="shared" si="75" ref="AX222:AX227">F222</f>
        <v>ファーストリテイリング</v>
      </c>
      <c r="AZ222" s="2">
        <f aca="true" t="shared" si="76" ref="AZ222:AZ227">AA222</f>
        <v>1</v>
      </c>
      <c r="BA222" s="126">
        <f aca="true" t="shared" si="77" ref="BA222:BA227">VLOOKUP(AZ222,A$222:K$228,10,FALSE)</f>
        <v>17114</v>
      </c>
      <c r="BB222" s="126">
        <f t="shared" si="67"/>
        <v>17114</v>
      </c>
      <c r="BC222" s="2">
        <f t="shared" si="67"/>
        <v>0</v>
      </c>
      <c r="BD222" s="2">
        <f t="shared" si="67"/>
        <v>0</v>
      </c>
      <c r="BG222" s="9">
        <f t="shared" si="68"/>
        <v>0</v>
      </c>
      <c r="BJ222" s="160"/>
      <c r="BK222" s="160"/>
      <c r="BL222" s="41"/>
      <c r="BM222" s="41"/>
      <c r="BN222" s="186"/>
      <c r="BO222" s="186"/>
    </row>
    <row r="223" spans="1:67" ht="13.5" customHeight="1">
      <c r="A223" s="2">
        <v>2</v>
      </c>
      <c r="B223" s="2">
        <v>4920</v>
      </c>
      <c r="D223" s="18" t="s">
        <v>375</v>
      </c>
      <c r="E223" s="19"/>
      <c r="F223" s="203" t="s">
        <v>374</v>
      </c>
      <c r="G223" s="203" t="e">
        <v>#REF!</v>
      </c>
      <c r="I223" s="21" t="str">
        <f t="shared" si="69"/>
        <v> </v>
      </c>
      <c r="J223" s="126" t="str">
        <f t="shared" si="70"/>
        <v>DNS</v>
      </c>
      <c r="K223" s="126"/>
      <c r="N223" s="12"/>
      <c r="O223" s="12"/>
      <c r="P223" s="12"/>
      <c r="Q223" s="23"/>
      <c r="R223" s="24"/>
      <c r="S223" s="142" t="s">
        <v>319</v>
      </c>
      <c r="T223" s="143"/>
      <c r="U223" s="136">
        <v>4915</v>
      </c>
      <c r="V223" s="121"/>
      <c r="W223" s="175" t="s">
        <v>413</v>
      </c>
      <c r="X223" s="176"/>
      <c r="AA223" s="43">
        <v>4</v>
      </c>
      <c r="AB223" s="44">
        <v>2</v>
      </c>
      <c r="AC223" s="45">
        <v>17343</v>
      </c>
      <c r="AR223" s="2">
        <f t="shared" si="71"/>
        <v>2</v>
      </c>
      <c r="AS223" s="2">
        <f t="shared" si="72"/>
        <v>4919</v>
      </c>
      <c r="AT223" s="9">
        <f t="shared" si="66"/>
        <v>4920</v>
      </c>
      <c r="AU223" s="2" t="str">
        <f t="shared" si="73"/>
        <v>大迫　若菜</v>
      </c>
      <c r="AW223" s="204" t="str">
        <f t="shared" si="74"/>
        <v>ファーストリテイリング</v>
      </c>
      <c r="AX223" s="205" t="str">
        <f t="shared" si="75"/>
        <v>ファーストリテイリング</v>
      </c>
      <c r="AZ223" s="2">
        <f t="shared" si="76"/>
        <v>4</v>
      </c>
      <c r="BA223" s="126">
        <f t="shared" si="77"/>
        <v>17343</v>
      </c>
      <c r="BB223" s="126" t="str">
        <f t="shared" si="67"/>
        <v>DNS</v>
      </c>
      <c r="BE223" s="12"/>
      <c r="BF223" s="12"/>
      <c r="BG223" s="12"/>
      <c r="BH223" s="23"/>
      <c r="BI223" s="24"/>
      <c r="BJ223" s="160"/>
      <c r="BK223" s="160"/>
      <c r="BL223" s="41"/>
      <c r="BM223" s="41"/>
      <c r="BN223" s="186"/>
      <c r="BO223" s="186"/>
    </row>
    <row r="224" spans="1:67" ht="13.5" customHeight="1">
      <c r="A224" s="2">
        <v>3</v>
      </c>
      <c r="B224" s="2">
        <v>4921</v>
      </c>
      <c r="D224" s="18" t="s">
        <v>376</v>
      </c>
      <c r="E224" s="19"/>
      <c r="F224" s="203" t="s">
        <v>374</v>
      </c>
      <c r="G224" s="203" t="e">
        <v>#REF!</v>
      </c>
      <c r="I224" s="21">
        <f t="shared" si="69"/>
        <v>3</v>
      </c>
      <c r="J224" s="126">
        <f t="shared" si="70"/>
        <v>17552</v>
      </c>
      <c r="K224" s="126"/>
      <c r="N224" s="12"/>
      <c r="O224" s="12"/>
      <c r="P224" s="12"/>
      <c r="Q224" s="23"/>
      <c r="R224" s="24"/>
      <c r="S224" s="142" t="s">
        <v>320</v>
      </c>
      <c r="T224" s="143"/>
      <c r="U224" s="136">
        <v>4915</v>
      </c>
      <c r="V224" s="121"/>
      <c r="W224" s="175" t="s">
        <v>414</v>
      </c>
      <c r="X224" s="176"/>
      <c r="AA224" s="43">
        <v>3</v>
      </c>
      <c r="AB224" s="44">
        <v>3</v>
      </c>
      <c r="AC224" s="45">
        <v>17552</v>
      </c>
      <c r="AR224" s="2">
        <f t="shared" si="71"/>
        <v>3</v>
      </c>
      <c r="AS224" s="2">
        <f t="shared" si="72"/>
        <v>4921</v>
      </c>
      <c r="AT224" s="9">
        <f t="shared" si="66"/>
        <v>4921</v>
      </c>
      <c r="AU224" s="2" t="str">
        <f t="shared" si="73"/>
        <v>松永　沙也加</v>
      </c>
      <c r="AW224" s="204" t="str">
        <f t="shared" si="74"/>
        <v>ファーストリテイリング</v>
      </c>
      <c r="AX224" s="205" t="str">
        <f t="shared" si="75"/>
        <v>ファーストリテイリング</v>
      </c>
      <c r="AZ224" s="2">
        <f t="shared" si="76"/>
        <v>3</v>
      </c>
      <c r="BA224" s="126">
        <f t="shared" si="77"/>
        <v>17552</v>
      </c>
      <c r="BB224" s="126">
        <f t="shared" si="67"/>
        <v>17552</v>
      </c>
      <c r="BE224" s="12"/>
      <c r="BF224" s="12"/>
      <c r="BG224" s="12"/>
      <c r="BH224" s="23"/>
      <c r="BI224" s="24"/>
      <c r="BJ224" s="160"/>
      <c r="BK224" s="160"/>
      <c r="BL224" s="41"/>
      <c r="BM224" s="41"/>
      <c r="BN224" s="186"/>
      <c r="BO224" s="186"/>
    </row>
    <row r="225" spans="1:67" ht="13.5" customHeight="1">
      <c r="A225" s="2">
        <v>4</v>
      </c>
      <c r="B225" s="2">
        <v>4919</v>
      </c>
      <c r="D225" s="18" t="s">
        <v>377</v>
      </c>
      <c r="E225" s="19"/>
      <c r="F225" s="203" t="s">
        <v>374</v>
      </c>
      <c r="G225" s="203" t="e">
        <v>#REF!</v>
      </c>
      <c r="I225" s="21">
        <f t="shared" si="69"/>
        <v>2</v>
      </c>
      <c r="J225" s="126">
        <f t="shared" si="70"/>
        <v>17343</v>
      </c>
      <c r="K225" s="126"/>
      <c r="N225" s="12"/>
      <c r="O225" s="12"/>
      <c r="P225" s="12"/>
      <c r="Q225" s="23"/>
      <c r="R225" s="24"/>
      <c r="S225" s="206" t="s">
        <v>321</v>
      </c>
      <c r="T225" s="156"/>
      <c r="U225" s="136">
        <v>4915</v>
      </c>
      <c r="V225" s="121"/>
      <c r="W225" s="175" t="s">
        <v>415</v>
      </c>
      <c r="X225" s="176"/>
      <c r="AA225" s="43">
        <v>6</v>
      </c>
      <c r="AB225" s="44">
        <v>4</v>
      </c>
      <c r="AC225" s="45">
        <v>18224</v>
      </c>
      <c r="AR225" s="2">
        <f t="shared" si="71"/>
        <v>4</v>
      </c>
      <c r="AS225" s="2">
        <f t="shared" si="72"/>
        <v>2383</v>
      </c>
      <c r="AT225" s="9">
        <f t="shared" si="66"/>
        <v>4919</v>
      </c>
      <c r="AU225" s="2" t="str">
        <f t="shared" si="73"/>
        <v>島野　麻里子</v>
      </c>
      <c r="AW225" s="106" t="str">
        <f t="shared" si="74"/>
        <v>宇部市陸協</v>
      </c>
      <c r="AX225" s="107" t="str">
        <f t="shared" si="75"/>
        <v>ファーストリテイリング</v>
      </c>
      <c r="AZ225" s="2">
        <f t="shared" si="76"/>
        <v>6</v>
      </c>
      <c r="BA225" s="126">
        <f t="shared" si="77"/>
        <v>18224</v>
      </c>
      <c r="BB225" s="126">
        <f t="shared" si="67"/>
        <v>17343</v>
      </c>
      <c r="BE225" s="12"/>
      <c r="BF225" s="12"/>
      <c r="BG225" s="12"/>
      <c r="BH225" s="23"/>
      <c r="BI225" s="24"/>
      <c r="BJ225" s="158"/>
      <c r="BK225" s="158"/>
      <c r="BL225" s="41"/>
      <c r="BM225" s="42"/>
      <c r="BN225" s="186"/>
      <c r="BO225" s="186"/>
    </row>
    <row r="226" spans="1:67" ht="13.5" customHeight="1" thickBot="1">
      <c r="A226" s="2">
        <v>5</v>
      </c>
      <c r="B226" s="2">
        <v>4916</v>
      </c>
      <c r="D226" s="18" t="s">
        <v>378</v>
      </c>
      <c r="E226" s="19"/>
      <c r="F226" s="203" t="s">
        <v>374</v>
      </c>
      <c r="G226" s="203" t="e">
        <v>#REF!</v>
      </c>
      <c r="I226" s="21" t="str">
        <f t="shared" si="69"/>
        <v> </v>
      </c>
      <c r="J226" s="126" t="str">
        <f t="shared" si="70"/>
        <v>DNS</v>
      </c>
      <c r="K226" s="126"/>
      <c r="N226" s="12"/>
      <c r="O226" s="12"/>
      <c r="P226" s="12"/>
      <c r="Q226" s="23"/>
      <c r="R226" s="24"/>
      <c r="S226" s="108" t="s">
        <v>380</v>
      </c>
      <c r="T226" s="109"/>
      <c r="U226" s="122">
        <v>4915</v>
      </c>
      <c r="V226" s="123"/>
      <c r="W226" s="171" t="s">
        <v>416</v>
      </c>
      <c r="X226" s="172"/>
      <c r="AA226" s="43">
        <v>2</v>
      </c>
      <c r="AB226" s="44" t="s">
        <v>384</v>
      </c>
      <c r="AC226" s="45" t="s">
        <v>383</v>
      </c>
      <c r="AR226" s="2" t="str">
        <f t="shared" si="71"/>
        <v> </v>
      </c>
      <c r="AS226" s="2">
        <f t="shared" si="72"/>
        <v>4920</v>
      </c>
      <c r="AT226" s="9">
        <f t="shared" si="66"/>
        <v>4916</v>
      </c>
      <c r="AU226" s="2" t="str">
        <f t="shared" si="73"/>
        <v>渡辺　藍子</v>
      </c>
      <c r="AW226" s="204" t="str">
        <f t="shared" si="74"/>
        <v>ファーストリテイリング</v>
      </c>
      <c r="AX226" s="205" t="str">
        <f t="shared" si="75"/>
        <v>ファーストリテイリング</v>
      </c>
      <c r="AZ226" s="2">
        <f t="shared" si="76"/>
        <v>2</v>
      </c>
      <c r="BA226" s="126" t="str">
        <f t="shared" si="77"/>
        <v>DNS</v>
      </c>
      <c r="BB226" s="126" t="str">
        <f t="shared" si="67"/>
        <v>DNS</v>
      </c>
      <c r="BE226" s="12"/>
      <c r="BF226" s="12"/>
      <c r="BG226" s="12"/>
      <c r="BH226" s="23"/>
      <c r="BI226" s="24"/>
      <c r="BJ226" s="24"/>
      <c r="BK226" s="24"/>
      <c r="BL226" s="12"/>
      <c r="BM226" s="12"/>
      <c r="BN226" s="30"/>
      <c r="BO226" s="30"/>
    </row>
    <row r="227" spans="1:67" ht="13.5" customHeight="1">
      <c r="A227" s="2">
        <v>6</v>
      </c>
      <c r="B227" s="2">
        <v>2383</v>
      </c>
      <c r="D227" s="18" t="s">
        <v>379</v>
      </c>
      <c r="E227" s="19"/>
      <c r="F227" s="151" t="s">
        <v>254</v>
      </c>
      <c r="G227" s="151" t="e">
        <v>#REF!</v>
      </c>
      <c r="I227" s="21">
        <f t="shared" si="69"/>
        <v>4</v>
      </c>
      <c r="J227" s="126">
        <f t="shared" si="70"/>
        <v>18224</v>
      </c>
      <c r="K227" s="126"/>
      <c r="L227" s="22"/>
      <c r="M227" s="22"/>
      <c r="N227" s="22"/>
      <c r="O227" s="22"/>
      <c r="P227" s="22"/>
      <c r="Q227" s="18"/>
      <c r="R227" s="19"/>
      <c r="S227" s="19"/>
      <c r="T227" s="19"/>
      <c r="V227" s="22"/>
      <c r="W227" s="30"/>
      <c r="X227" s="30"/>
      <c r="AA227" s="43">
        <v>5</v>
      </c>
      <c r="AB227" s="44" t="s">
        <v>384</v>
      </c>
      <c r="AC227" s="45" t="s">
        <v>383</v>
      </c>
      <c r="AR227" s="2" t="str">
        <f t="shared" si="71"/>
        <v> </v>
      </c>
      <c r="AS227" s="2">
        <f t="shared" si="72"/>
        <v>4916</v>
      </c>
      <c r="AT227" s="9">
        <f t="shared" si="66"/>
        <v>2383</v>
      </c>
      <c r="AU227" s="2" t="str">
        <f t="shared" si="73"/>
        <v>岡山　奈木沙</v>
      </c>
      <c r="AW227" s="204" t="str">
        <f t="shared" si="74"/>
        <v>ファーストリテイリング</v>
      </c>
      <c r="AX227" s="205" t="str">
        <f t="shared" si="75"/>
        <v>宇部市陸協</v>
      </c>
      <c r="AZ227" s="2">
        <f t="shared" si="76"/>
        <v>5</v>
      </c>
      <c r="BA227" s="126" t="str">
        <f t="shared" si="77"/>
        <v>DNS</v>
      </c>
      <c r="BB227" s="126">
        <f t="shared" si="67"/>
        <v>18224</v>
      </c>
      <c r="BC227" s="22"/>
      <c r="BD227" s="22"/>
      <c r="BE227" s="22"/>
      <c r="BF227" s="22"/>
      <c r="BG227" s="22"/>
      <c r="BH227" s="18"/>
      <c r="BI227" s="19"/>
      <c r="BJ227" s="19"/>
      <c r="BK227" s="19"/>
      <c r="BM227" s="22"/>
      <c r="BN227" s="30"/>
      <c r="BO227" s="30"/>
    </row>
    <row r="228" spans="1:67" ht="13.5">
      <c r="A228" s="22"/>
      <c r="B228" s="22"/>
      <c r="C228" s="22"/>
      <c r="D228" s="18"/>
      <c r="E228" s="19"/>
      <c r="F228" s="19"/>
      <c r="G228" s="19"/>
      <c r="I228" s="22"/>
      <c r="J228" s="91"/>
      <c r="K228" s="91"/>
      <c r="L228" s="22"/>
      <c r="M228" s="22"/>
      <c r="N228" s="22"/>
      <c r="O228" s="22"/>
      <c r="P228" s="22"/>
      <c r="Q228" s="18"/>
      <c r="R228" s="19"/>
      <c r="S228" s="19"/>
      <c r="T228" s="19"/>
      <c r="V228" s="22"/>
      <c r="W228" s="30"/>
      <c r="X228" s="30"/>
      <c r="AA228" s="43"/>
      <c r="AB228" s="44"/>
      <c r="AC228" s="45"/>
      <c r="AT228" s="9"/>
      <c r="AW228" s="124"/>
      <c r="AX228" s="125"/>
      <c r="AY228" s="2">
        <f>G228</f>
        <v>0</v>
      </c>
      <c r="BA228" s="157"/>
      <c r="BB228" s="157"/>
      <c r="BC228" s="22"/>
      <c r="BD228" s="22"/>
      <c r="BE228" s="22"/>
      <c r="BF228" s="22"/>
      <c r="BG228" s="22"/>
      <c r="BH228" s="18"/>
      <c r="BI228" s="19"/>
      <c r="BJ228" s="19"/>
      <c r="BK228" s="19"/>
      <c r="BM228" s="22"/>
      <c r="BN228" s="30"/>
      <c r="BO228" s="30"/>
    </row>
    <row r="229" spans="1:67" ht="18" customHeight="1" hidden="1">
      <c r="A229" s="22"/>
      <c r="B229" s="22"/>
      <c r="C229" s="22"/>
      <c r="D229" s="18"/>
      <c r="E229" s="19"/>
      <c r="F229" s="19"/>
      <c r="G229" s="19"/>
      <c r="I229" s="22"/>
      <c r="J229" s="91"/>
      <c r="K229" s="91"/>
      <c r="L229" s="22"/>
      <c r="M229" s="22"/>
      <c r="N229" s="22"/>
      <c r="O229" s="22"/>
      <c r="P229" s="22"/>
      <c r="Q229" s="18"/>
      <c r="R229" s="19"/>
      <c r="S229" s="19"/>
      <c r="T229" s="19"/>
      <c r="V229" s="22"/>
      <c r="W229" s="30"/>
      <c r="X229" s="30"/>
      <c r="AA229" s="43"/>
      <c r="AB229" s="44">
        <v>10</v>
      </c>
      <c r="AC229" s="45"/>
      <c r="AR229" s="22"/>
      <c r="AS229" s="22"/>
      <c r="AT229" s="22"/>
      <c r="AU229" s="18"/>
      <c r="AV229" s="19"/>
      <c r="AW229" s="19"/>
      <c r="AX229" s="19"/>
      <c r="AZ229" s="22"/>
      <c r="BA229" s="91"/>
      <c r="BB229" s="91"/>
      <c r="BC229" s="22"/>
      <c r="BD229" s="22"/>
      <c r="BE229" s="22"/>
      <c r="BF229" s="22"/>
      <c r="BG229" s="22"/>
      <c r="BH229" s="18"/>
      <c r="BI229" s="19"/>
      <c r="BJ229" s="19"/>
      <c r="BK229" s="19"/>
      <c r="BM229" s="22"/>
      <c r="BN229" s="30"/>
      <c r="BO229" s="30"/>
    </row>
    <row r="230" spans="1:67" ht="13.5" customHeight="1" hidden="1">
      <c r="A230" s="22"/>
      <c r="B230" s="22"/>
      <c r="C230" s="22"/>
      <c r="D230" s="18"/>
      <c r="E230" s="19"/>
      <c r="F230" s="19"/>
      <c r="G230" s="19"/>
      <c r="I230" s="22"/>
      <c r="J230" s="91"/>
      <c r="K230" s="91"/>
      <c r="L230" s="22"/>
      <c r="M230" s="22"/>
      <c r="N230" s="22"/>
      <c r="O230" s="22"/>
      <c r="P230" s="22"/>
      <c r="Q230" s="18"/>
      <c r="R230" s="19"/>
      <c r="S230" s="19"/>
      <c r="T230" s="19"/>
      <c r="V230" s="22"/>
      <c r="W230" s="30"/>
      <c r="X230" s="30"/>
      <c r="AA230" s="43"/>
      <c r="AB230" s="44">
        <v>11</v>
      </c>
      <c r="AC230" s="45"/>
      <c r="AR230" s="22"/>
      <c r="AS230" s="22"/>
      <c r="AT230" s="22"/>
      <c r="AU230" s="18"/>
      <c r="AV230" s="19"/>
      <c r="AW230" s="19"/>
      <c r="AX230" s="19"/>
      <c r="AZ230" s="22"/>
      <c r="BA230" s="91"/>
      <c r="BB230" s="91"/>
      <c r="BC230" s="22"/>
      <c r="BD230" s="22"/>
      <c r="BE230" s="22"/>
      <c r="BF230" s="22"/>
      <c r="BG230" s="22"/>
      <c r="BH230" s="18"/>
      <c r="BI230" s="19"/>
      <c r="BJ230" s="19"/>
      <c r="BK230" s="19"/>
      <c r="BM230" s="22"/>
      <c r="BN230" s="30"/>
      <c r="BO230" s="30"/>
    </row>
    <row r="231" spans="1:67" ht="13.5" customHeight="1" hidden="1">
      <c r="A231" s="22"/>
      <c r="B231" s="22"/>
      <c r="C231" s="22"/>
      <c r="D231" s="18"/>
      <c r="E231" s="19"/>
      <c r="F231" s="19"/>
      <c r="G231" s="19"/>
      <c r="I231" s="22"/>
      <c r="J231" s="91"/>
      <c r="K231" s="91"/>
      <c r="L231" s="22"/>
      <c r="M231" s="22"/>
      <c r="N231" s="22"/>
      <c r="O231" s="22"/>
      <c r="P231" s="22"/>
      <c r="Q231" s="18"/>
      <c r="R231" s="19"/>
      <c r="S231" s="19"/>
      <c r="T231" s="19"/>
      <c r="V231" s="22"/>
      <c r="W231" s="30"/>
      <c r="X231" s="30"/>
      <c r="AA231" s="43"/>
      <c r="AB231" s="44">
        <v>12</v>
      </c>
      <c r="AC231" s="45"/>
      <c r="AR231" s="22"/>
      <c r="AS231" s="22"/>
      <c r="AT231" s="22"/>
      <c r="AU231" s="18"/>
      <c r="AV231" s="19"/>
      <c r="AW231" s="19"/>
      <c r="AX231" s="19"/>
      <c r="AZ231" s="22"/>
      <c r="BA231" s="91"/>
      <c r="BB231" s="91"/>
      <c r="BC231" s="22"/>
      <c r="BD231" s="22"/>
      <c r="BE231" s="22"/>
      <c r="BF231" s="22"/>
      <c r="BG231" s="22"/>
      <c r="BH231" s="18"/>
      <c r="BI231" s="19"/>
      <c r="BJ231" s="19"/>
      <c r="BK231" s="19"/>
      <c r="BM231" s="22"/>
      <c r="BN231" s="30"/>
      <c r="BO231" s="30"/>
    </row>
    <row r="232" spans="1:67" ht="13.5" customHeight="1" hidden="1">
      <c r="A232" s="22"/>
      <c r="B232" s="22"/>
      <c r="C232" s="22"/>
      <c r="D232" s="18"/>
      <c r="E232" s="19"/>
      <c r="F232" s="19"/>
      <c r="G232" s="19"/>
      <c r="I232" s="22"/>
      <c r="J232" s="91"/>
      <c r="K232" s="91"/>
      <c r="L232" s="22"/>
      <c r="M232" s="22"/>
      <c r="N232" s="22"/>
      <c r="O232" s="22"/>
      <c r="P232" s="22"/>
      <c r="Q232" s="18"/>
      <c r="R232" s="19"/>
      <c r="S232" s="19"/>
      <c r="T232" s="19"/>
      <c r="V232" s="22"/>
      <c r="W232" s="30"/>
      <c r="X232" s="30"/>
      <c r="AA232" s="43"/>
      <c r="AB232" s="44">
        <v>13</v>
      </c>
      <c r="AC232" s="45"/>
      <c r="AR232" s="22"/>
      <c r="AS232" s="22"/>
      <c r="AT232" s="22"/>
      <c r="AU232" s="18"/>
      <c r="AV232" s="19"/>
      <c r="AW232" s="19"/>
      <c r="AX232" s="19"/>
      <c r="AZ232" s="22"/>
      <c r="BA232" s="91"/>
      <c r="BB232" s="91"/>
      <c r="BC232" s="22"/>
      <c r="BD232" s="22"/>
      <c r="BE232" s="22"/>
      <c r="BF232" s="22"/>
      <c r="BG232" s="22"/>
      <c r="BH232" s="18"/>
      <c r="BI232" s="19"/>
      <c r="BJ232" s="19"/>
      <c r="BK232" s="19"/>
      <c r="BM232" s="22"/>
      <c r="BN232" s="30"/>
      <c r="BO232" s="30"/>
    </row>
    <row r="233" spans="1:67" ht="13.5" customHeight="1" hidden="1">
      <c r="A233" s="22"/>
      <c r="B233" s="22"/>
      <c r="C233" s="22"/>
      <c r="D233" s="18"/>
      <c r="E233" s="19"/>
      <c r="F233" s="19"/>
      <c r="G233" s="19"/>
      <c r="I233" s="22"/>
      <c r="J233" s="91"/>
      <c r="K233" s="91"/>
      <c r="L233" s="22"/>
      <c r="M233" s="22"/>
      <c r="N233" s="22"/>
      <c r="O233" s="22"/>
      <c r="P233" s="22"/>
      <c r="Q233" s="18"/>
      <c r="R233" s="19"/>
      <c r="S233" s="19"/>
      <c r="T233" s="19"/>
      <c r="V233" s="22"/>
      <c r="W233" s="30"/>
      <c r="X233" s="30"/>
      <c r="AA233" s="43"/>
      <c r="AB233" s="44">
        <v>14</v>
      </c>
      <c r="AC233" s="45"/>
      <c r="AR233" s="22"/>
      <c r="AS233" s="22"/>
      <c r="AT233" s="22"/>
      <c r="AU233" s="18"/>
      <c r="AV233" s="19"/>
      <c r="AW233" s="19"/>
      <c r="AX233" s="19"/>
      <c r="AZ233" s="22"/>
      <c r="BA233" s="91"/>
      <c r="BB233" s="91"/>
      <c r="BC233" s="22"/>
      <c r="BD233" s="22"/>
      <c r="BE233" s="22"/>
      <c r="BF233" s="22"/>
      <c r="BG233" s="22"/>
      <c r="BH233" s="18"/>
      <c r="BI233" s="19"/>
      <c r="BJ233" s="19"/>
      <c r="BK233" s="19"/>
      <c r="BM233" s="22"/>
      <c r="BN233" s="30"/>
      <c r="BO233" s="30"/>
    </row>
    <row r="234" spans="1:67" ht="13.5" customHeight="1" hidden="1">
      <c r="A234" s="22"/>
      <c r="B234" s="22"/>
      <c r="C234" s="22"/>
      <c r="D234" s="18"/>
      <c r="E234" s="19"/>
      <c r="F234" s="19"/>
      <c r="G234" s="19"/>
      <c r="I234" s="22"/>
      <c r="J234" s="91"/>
      <c r="K234" s="91"/>
      <c r="L234" s="22"/>
      <c r="M234" s="22"/>
      <c r="N234" s="22"/>
      <c r="O234" s="22"/>
      <c r="P234" s="22"/>
      <c r="Q234" s="18"/>
      <c r="R234" s="19"/>
      <c r="S234" s="19"/>
      <c r="T234" s="19"/>
      <c r="V234" s="22"/>
      <c r="W234" s="30"/>
      <c r="X234" s="30"/>
      <c r="AA234" s="43"/>
      <c r="AB234" s="44">
        <v>15</v>
      </c>
      <c r="AC234" s="45"/>
      <c r="AR234" s="22"/>
      <c r="AS234" s="22"/>
      <c r="AT234" s="22"/>
      <c r="AU234" s="18"/>
      <c r="AV234" s="19"/>
      <c r="AW234" s="19"/>
      <c r="AX234" s="19"/>
      <c r="AZ234" s="22"/>
      <c r="BA234" s="91"/>
      <c r="BB234" s="91"/>
      <c r="BC234" s="22"/>
      <c r="BD234" s="22"/>
      <c r="BE234" s="22"/>
      <c r="BF234" s="22"/>
      <c r="BG234" s="22"/>
      <c r="BH234" s="18"/>
      <c r="BI234" s="19"/>
      <c r="BJ234" s="19"/>
      <c r="BK234" s="19"/>
      <c r="BM234" s="22"/>
      <c r="BN234" s="30"/>
      <c r="BO234" s="30"/>
    </row>
    <row r="235" spans="1:67" ht="23.25" customHeight="1" hidden="1">
      <c r="A235" s="22"/>
      <c r="B235" s="22"/>
      <c r="C235" s="22"/>
      <c r="D235" s="18"/>
      <c r="E235" s="19"/>
      <c r="F235" s="19"/>
      <c r="G235" s="19"/>
      <c r="I235" s="22"/>
      <c r="J235" s="91"/>
      <c r="K235" s="91"/>
      <c r="L235" s="22"/>
      <c r="M235" s="22"/>
      <c r="N235" s="22"/>
      <c r="O235" s="22"/>
      <c r="P235" s="22"/>
      <c r="Q235" s="18"/>
      <c r="R235" s="19"/>
      <c r="S235" s="19"/>
      <c r="T235" s="19"/>
      <c r="V235" s="22"/>
      <c r="W235" s="30"/>
      <c r="X235" s="30"/>
      <c r="AA235" s="43"/>
      <c r="AB235" s="44">
        <v>16</v>
      </c>
      <c r="AC235" s="45"/>
      <c r="AR235" s="22"/>
      <c r="AS235" s="22"/>
      <c r="AT235" s="22"/>
      <c r="AU235" s="18"/>
      <c r="AV235" s="19"/>
      <c r="AW235" s="19"/>
      <c r="AX235" s="19"/>
      <c r="AZ235" s="22"/>
      <c r="BA235" s="91"/>
      <c r="BB235" s="91"/>
      <c r="BC235" s="22"/>
      <c r="BD235" s="22"/>
      <c r="BE235" s="22"/>
      <c r="BF235" s="22"/>
      <c r="BG235" s="22"/>
      <c r="BH235" s="18"/>
      <c r="BI235" s="19"/>
      <c r="BJ235" s="19"/>
      <c r="BK235" s="19"/>
      <c r="BM235" s="22"/>
      <c r="BN235" s="30"/>
      <c r="BO235" s="30"/>
    </row>
    <row r="236" spans="1:67" ht="23.25" customHeight="1" hidden="1">
      <c r="A236" s="22"/>
      <c r="B236" s="22"/>
      <c r="C236" s="22"/>
      <c r="D236" s="18"/>
      <c r="E236" s="19"/>
      <c r="F236" s="19"/>
      <c r="G236" s="19"/>
      <c r="I236" s="22"/>
      <c r="J236" s="91"/>
      <c r="K236" s="91"/>
      <c r="L236" s="22"/>
      <c r="M236" s="22"/>
      <c r="N236" s="22"/>
      <c r="O236" s="22"/>
      <c r="P236" s="22"/>
      <c r="Q236" s="18"/>
      <c r="R236" s="19"/>
      <c r="S236" s="19"/>
      <c r="T236" s="19"/>
      <c r="V236" s="22"/>
      <c r="W236" s="30"/>
      <c r="X236" s="30"/>
      <c r="AA236" s="43"/>
      <c r="AB236" s="44">
        <v>17</v>
      </c>
      <c r="AC236" s="45"/>
      <c r="AR236" s="22"/>
      <c r="AS236" s="22"/>
      <c r="AT236" s="22"/>
      <c r="AU236" s="18"/>
      <c r="AV236" s="19"/>
      <c r="AW236" s="19"/>
      <c r="AX236" s="19"/>
      <c r="AZ236" s="22"/>
      <c r="BA236" s="91"/>
      <c r="BB236" s="91"/>
      <c r="BC236" s="22"/>
      <c r="BD236" s="22"/>
      <c r="BE236" s="22"/>
      <c r="BF236" s="22"/>
      <c r="BG236" s="22"/>
      <c r="BH236" s="18"/>
      <c r="BI236" s="19"/>
      <c r="BJ236" s="19"/>
      <c r="BK236" s="19"/>
      <c r="BM236" s="22"/>
      <c r="BN236" s="30"/>
      <c r="BO236" s="30"/>
    </row>
    <row r="237" spans="1:67" ht="23.25" customHeight="1" hidden="1">
      <c r="A237" s="22"/>
      <c r="B237" s="22"/>
      <c r="C237" s="22"/>
      <c r="D237" s="18"/>
      <c r="E237" s="19"/>
      <c r="F237" s="19"/>
      <c r="G237" s="19"/>
      <c r="I237" s="22"/>
      <c r="J237" s="91"/>
      <c r="K237" s="91"/>
      <c r="L237" s="22"/>
      <c r="M237" s="22"/>
      <c r="N237" s="22"/>
      <c r="O237" s="22"/>
      <c r="P237" s="22"/>
      <c r="Q237" s="18"/>
      <c r="R237" s="19"/>
      <c r="S237" s="19"/>
      <c r="T237" s="19"/>
      <c r="V237" s="22"/>
      <c r="W237" s="30"/>
      <c r="X237" s="30"/>
      <c r="AA237" s="43"/>
      <c r="AB237" s="44">
        <v>18</v>
      </c>
      <c r="AC237" s="45"/>
      <c r="AR237" s="22"/>
      <c r="AS237" s="22"/>
      <c r="AT237" s="22"/>
      <c r="AU237" s="18"/>
      <c r="AV237" s="19"/>
      <c r="AW237" s="19"/>
      <c r="AX237" s="19"/>
      <c r="AZ237" s="22"/>
      <c r="BA237" s="91"/>
      <c r="BB237" s="91"/>
      <c r="BC237" s="22"/>
      <c r="BD237" s="22"/>
      <c r="BE237" s="22"/>
      <c r="BF237" s="22"/>
      <c r="BG237" s="22"/>
      <c r="BH237" s="18"/>
      <c r="BI237" s="19"/>
      <c r="BJ237" s="19"/>
      <c r="BK237" s="19"/>
      <c r="BM237" s="22"/>
      <c r="BN237" s="30"/>
      <c r="BO237" s="30"/>
    </row>
  </sheetData>
  <mergeCells count="783">
    <mergeCell ref="U198:V198"/>
    <mergeCell ref="U199:V199"/>
    <mergeCell ref="U223:V223"/>
    <mergeCell ref="U224:V224"/>
    <mergeCell ref="U211:V211"/>
    <mergeCell ref="F64:G64"/>
    <mergeCell ref="S64:T64"/>
    <mergeCell ref="U64:V64"/>
    <mergeCell ref="U65:V65"/>
    <mergeCell ref="F65:G65"/>
    <mergeCell ref="J65:K65"/>
    <mergeCell ref="S65:T65"/>
    <mergeCell ref="F185:G185"/>
    <mergeCell ref="W185:X185"/>
    <mergeCell ref="U196:V196"/>
    <mergeCell ref="W221:X221"/>
    <mergeCell ref="J221:K221"/>
    <mergeCell ref="AW228:AX228"/>
    <mergeCell ref="BA228:BB228"/>
    <mergeCell ref="F227:G227"/>
    <mergeCell ref="J227:K227"/>
    <mergeCell ref="AW227:AX227"/>
    <mergeCell ref="BA227:BB227"/>
    <mergeCell ref="F226:G226"/>
    <mergeCell ref="J226:K226"/>
    <mergeCell ref="AW226:AX226"/>
    <mergeCell ref="BA226:BB226"/>
    <mergeCell ref="S226:T226"/>
    <mergeCell ref="W226:X226"/>
    <mergeCell ref="U226:V226"/>
    <mergeCell ref="AW225:AX225"/>
    <mergeCell ref="BA225:BB225"/>
    <mergeCell ref="BJ225:BK225"/>
    <mergeCell ref="BN225:BO225"/>
    <mergeCell ref="F225:G225"/>
    <mergeCell ref="J225:K225"/>
    <mergeCell ref="S225:T225"/>
    <mergeCell ref="W225:X225"/>
    <mergeCell ref="U225:V225"/>
    <mergeCell ref="AW224:AX224"/>
    <mergeCell ref="BA224:BB224"/>
    <mergeCell ref="BJ224:BK224"/>
    <mergeCell ref="BN224:BO224"/>
    <mergeCell ref="F224:G224"/>
    <mergeCell ref="J224:K224"/>
    <mergeCell ref="S224:T224"/>
    <mergeCell ref="W224:X224"/>
    <mergeCell ref="BN222:BO222"/>
    <mergeCell ref="F223:G223"/>
    <mergeCell ref="J223:K223"/>
    <mergeCell ref="S223:T223"/>
    <mergeCell ref="W223:X223"/>
    <mergeCell ref="AW223:AX223"/>
    <mergeCell ref="BA223:BB223"/>
    <mergeCell ref="BJ223:BK223"/>
    <mergeCell ref="BN223:BO223"/>
    <mergeCell ref="BA221:BB221"/>
    <mergeCell ref="BN221:BO221"/>
    <mergeCell ref="F222:G222"/>
    <mergeCell ref="J222:K222"/>
    <mergeCell ref="S222:T222"/>
    <mergeCell ref="U222:V222"/>
    <mergeCell ref="W222:X222"/>
    <mergeCell ref="AW222:AX222"/>
    <mergeCell ref="BA222:BB222"/>
    <mergeCell ref="BJ222:BK222"/>
    <mergeCell ref="AW213:AX213"/>
    <mergeCell ref="BA213:BB213"/>
    <mergeCell ref="BJ213:BK213"/>
    <mergeCell ref="BN213:BO213"/>
    <mergeCell ref="F213:G213"/>
    <mergeCell ref="J213:K213"/>
    <mergeCell ref="S213:T213"/>
    <mergeCell ref="W213:X213"/>
    <mergeCell ref="BA211:BB211"/>
    <mergeCell ref="BJ211:BK211"/>
    <mergeCell ref="BL211:BM211"/>
    <mergeCell ref="BN211:BO211"/>
    <mergeCell ref="W211:X211"/>
    <mergeCell ref="AW211:AX211"/>
    <mergeCell ref="AY211:AZ211"/>
    <mergeCell ref="F211:G211"/>
    <mergeCell ref="H211:I211"/>
    <mergeCell ref="J211:K211"/>
    <mergeCell ref="S211:T211"/>
    <mergeCell ref="AW209:AX209"/>
    <mergeCell ref="BA209:BB209"/>
    <mergeCell ref="BJ209:BK209"/>
    <mergeCell ref="BN209:BO209"/>
    <mergeCell ref="F209:G209"/>
    <mergeCell ref="J209:K209"/>
    <mergeCell ref="S209:T209"/>
    <mergeCell ref="W209:X209"/>
    <mergeCell ref="AW208:AX208"/>
    <mergeCell ref="BA208:BB208"/>
    <mergeCell ref="BJ208:BK208"/>
    <mergeCell ref="BN208:BO208"/>
    <mergeCell ref="F208:G208"/>
    <mergeCell ref="J208:K208"/>
    <mergeCell ref="S208:T208"/>
    <mergeCell ref="W208:X208"/>
    <mergeCell ref="AW207:AX207"/>
    <mergeCell ref="BA207:BB207"/>
    <mergeCell ref="BJ207:BK207"/>
    <mergeCell ref="BN207:BO207"/>
    <mergeCell ref="F207:G207"/>
    <mergeCell ref="J207:K207"/>
    <mergeCell ref="S207:T207"/>
    <mergeCell ref="W207:X207"/>
    <mergeCell ref="AW206:AX206"/>
    <mergeCell ref="BA206:BB206"/>
    <mergeCell ref="BJ206:BK206"/>
    <mergeCell ref="BN206:BO206"/>
    <mergeCell ref="F206:G206"/>
    <mergeCell ref="J206:K206"/>
    <mergeCell ref="S206:T206"/>
    <mergeCell ref="W206:X206"/>
    <mergeCell ref="AW205:AX205"/>
    <mergeCell ref="BA205:BB205"/>
    <mergeCell ref="BJ205:BK205"/>
    <mergeCell ref="BN205:BO205"/>
    <mergeCell ref="F205:G205"/>
    <mergeCell ref="J205:K205"/>
    <mergeCell ref="S205:T205"/>
    <mergeCell ref="W205:X205"/>
    <mergeCell ref="AW204:AX204"/>
    <mergeCell ref="BA204:BB204"/>
    <mergeCell ref="BJ204:BK204"/>
    <mergeCell ref="BN204:BO204"/>
    <mergeCell ref="F204:G204"/>
    <mergeCell ref="J204:K204"/>
    <mergeCell ref="S204:T204"/>
    <mergeCell ref="W204:X204"/>
    <mergeCell ref="AW203:AX203"/>
    <mergeCell ref="BA203:BB203"/>
    <mergeCell ref="BJ203:BK203"/>
    <mergeCell ref="BN203:BO203"/>
    <mergeCell ref="F203:G203"/>
    <mergeCell ref="J203:K203"/>
    <mergeCell ref="S203:T203"/>
    <mergeCell ref="W203:X203"/>
    <mergeCell ref="AW202:AX202"/>
    <mergeCell ref="BA202:BB202"/>
    <mergeCell ref="BJ202:BK202"/>
    <mergeCell ref="BN202:BO202"/>
    <mergeCell ref="F202:G202"/>
    <mergeCell ref="J202:K202"/>
    <mergeCell ref="S202:T202"/>
    <mergeCell ref="W202:X202"/>
    <mergeCell ref="BJ200:BK200"/>
    <mergeCell ref="BN200:BO200"/>
    <mergeCell ref="F201:G201"/>
    <mergeCell ref="J201:K201"/>
    <mergeCell ref="S201:T201"/>
    <mergeCell ref="W201:X201"/>
    <mergeCell ref="AW201:AX201"/>
    <mergeCell ref="BA201:BB201"/>
    <mergeCell ref="BJ201:BK201"/>
    <mergeCell ref="BN201:BO201"/>
    <mergeCell ref="F200:G200"/>
    <mergeCell ref="J200:K200"/>
    <mergeCell ref="AW199:AX199"/>
    <mergeCell ref="BA199:BB199"/>
    <mergeCell ref="AW200:AX200"/>
    <mergeCell ref="BA200:BB200"/>
    <mergeCell ref="BJ199:BK199"/>
    <mergeCell ref="BN199:BO199"/>
    <mergeCell ref="F199:G199"/>
    <mergeCell ref="J199:K199"/>
    <mergeCell ref="S199:T199"/>
    <mergeCell ref="W199:X199"/>
    <mergeCell ref="BN197:BO197"/>
    <mergeCell ref="F198:G198"/>
    <mergeCell ref="J198:K198"/>
    <mergeCell ref="S198:T198"/>
    <mergeCell ref="W198:X198"/>
    <mergeCell ref="AW198:AX198"/>
    <mergeCell ref="BA198:BB198"/>
    <mergeCell ref="BJ198:BK198"/>
    <mergeCell ref="BN198:BO198"/>
    <mergeCell ref="U197:V197"/>
    <mergeCell ref="W196:X196"/>
    <mergeCell ref="BJ196:BK196"/>
    <mergeCell ref="BN196:BO196"/>
    <mergeCell ref="F197:G197"/>
    <mergeCell ref="J197:K197"/>
    <mergeCell ref="S197:T197"/>
    <mergeCell ref="W197:X197"/>
    <mergeCell ref="AW197:AX197"/>
    <mergeCell ref="BA197:BB197"/>
    <mergeCell ref="BJ197:BK197"/>
    <mergeCell ref="J194:K194"/>
    <mergeCell ref="F196:G196"/>
    <mergeCell ref="J196:K196"/>
    <mergeCell ref="S196:T196"/>
    <mergeCell ref="BN193:BO193"/>
    <mergeCell ref="BJ194:BK194"/>
    <mergeCell ref="BN194:BO194"/>
    <mergeCell ref="F195:G195"/>
    <mergeCell ref="J195:K195"/>
    <mergeCell ref="AW195:AX195"/>
    <mergeCell ref="BA195:BB195"/>
    <mergeCell ref="BJ195:BK195"/>
    <mergeCell ref="BN195:BO195"/>
    <mergeCell ref="F194:G194"/>
    <mergeCell ref="AW192:AX192"/>
    <mergeCell ref="AW193:AX193"/>
    <mergeCell ref="BA193:BB193"/>
    <mergeCell ref="BJ193:BK193"/>
    <mergeCell ref="F192:G192"/>
    <mergeCell ref="J192:K192"/>
    <mergeCell ref="W192:X192"/>
    <mergeCell ref="F193:G193"/>
    <mergeCell ref="J193:K193"/>
    <mergeCell ref="W193:X193"/>
    <mergeCell ref="S192:T192"/>
    <mergeCell ref="S193:T193"/>
    <mergeCell ref="BN191:BO191"/>
    <mergeCell ref="BA192:BB192"/>
    <mergeCell ref="BJ192:BK192"/>
    <mergeCell ref="BN192:BO192"/>
    <mergeCell ref="AW190:AX190"/>
    <mergeCell ref="AW191:AX191"/>
    <mergeCell ref="BA191:BB191"/>
    <mergeCell ref="BJ191:BK191"/>
    <mergeCell ref="F190:G190"/>
    <mergeCell ref="J190:K190"/>
    <mergeCell ref="W190:X190"/>
    <mergeCell ref="F191:G191"/>
    <mergeCell ref="J191:K191"/>
    <mergeCell ref="W191:X191"/>
    <mergeCell ref="S190:T190"/>
    <mergeCell ref="S191:T191"/>
    <mergeCell ref="BN189:BO189"/>
    <mergeCell ref="BA190:BB190"/>
    <mergeCell ref="BJ190:BK190"/>
    <mergeCell ref="BN190:BO190"/>
    <mergeCell ref="AW188:AX188"/>
    <mergeCell ref="AW189:AX189"/>
    <mergeCell ref="BA189:BB189"/>
    <mergeCell ref="BJ189:BK189"/>
    <mergeCell ref="F188:G188"/>
    <mergeCell ref="J188:K188"/>
    <mergeCell ref="W188:X188"/>
    <mergeCell ref="F189:G189"/>
    <mergeCell ref="J189:K189"/>
    <mergeCell ref="W189:X189"/>
    <mergeCell ref="S188:T188"/>
    <mergeCell ref="S189:T189"/>
    <mergeCell ref="BA187:BB187"/>
    <mergeCell ref="BJ187:BK187"/>
    <mergeCell ref="BN187:BO187"/>
    <mergeCell ref="BA188:BB188"/>
    <mergeCell ref="BJ188:BK188"/>
    <mergeCell ref="BN188:BO188"/>
    <mergeCell ref="F187:G187"/>
    <mergeCell ref="J187:K187"/>
    <mergeCell ref="W187:X187"/>
    <mergeCell ref="AW186:AX186"/>
    <mergeCell ref="AW187:AX187"/>
    <mergeCell ref="S186:T186"/>
    <mergeCell ref="S187:T187"/>
    <mergeCell ref="BA186:BB186"/>
    <mergeCell ref="BJ186:BK186"/>
    <mergeCell ref="BN186:BO186"/>
    <mergeCell ref="F186:G186"/>
    <mergeCell ref="J186:K186"/>
    <mergeCell ref="W186:X186"/>
    <mergeCell ref="AW185:AX185"/>
    <mergeCell ref="BA185:BB185"/>
    <mergeCell ref="BJ185:BK185"/>
    <mergeCell ref="BN185:BO185"/>
    <mergeCell ref="J184:K184"/>
    <mergeCell ref="BA184:BB184"/>
    <mergeCell ref="BN184:BO184"/>
    <mergeCell ref="F141:G141"/>
    <mergeCell ref="J141:K141"/>
    <mergeCell ref="AW141:AX141"/>
    <mergeCell ref="BA141:BB141"/>
    <mergeCell ref="F140:G140"/>
    <mergeCell ref="J140:K140"/>
    <mergeCell ref="AW140:AX140"/>
    <mergeCell ref="BA140:BB140"/>
    <mergeCell ref="F139:G139"/>
    <mergeCell ref="J139:K139"/>
    <mergeCell ref="AW139:AX139"/>
    <mergeCell ref="BA139:BB139"/>
    <mergeCell ref="F138:G138"/>
    <mergeCell ref="J138:K138"/>
    <mergeCell ref="AW138:AX138"/>
    <mergeCell ref="BA138:BB138"/>
    <mergeCell ref="F137:G137"/>
    <mergeCell ref="J137:K137"/>
    <mergeCell ref="AW137:AX137"/>
    <mergeCell ref="BA137:BB137"/>
    <mergeCell ref="F136:G136"/>
    <mergeCell ref="J136:K136"/>
    <mergeCell ref="AW136:AX136"/>
    <mergeCell ref="BA136:BB136"/>
    <mergeCell ref="F135:G135"/>
    <mergeCell ref="J135:K135"/>
    <mergeCell ref="AW135:AX135"/>
    <mergeCell ref="BA135:BB135"/>
    <mergeCell ref="F134:G134"/>
    <mergeCell ref="J134:K134"/>
    <mergeCell ref="AW134:AX134"/>
    <mergeCell ref="BA134:BB134"/>
    <mergeCell ref="F133:G133"/>
    <mergeCell ref="J133:K133"/>
    <mergeCell ref="AW133:AX133"/>
    <mergeCell ref="BA133:BB133"/>
    <mergeCell ref="F132:G132"/>
    <mergeCell ref="J132:K132"/>
    <mergeCell ref="AW132:AX132"/>
    <mergeCell ref="BA132:BB132"/>
    <mergeCell ref="F131:G131"/>
    <mergeCell ref="J131:K131"/>
    <mergeCell ref="AW131:AX131"/>
    <mergeCell ref="BA131:BB131"/>
    <mergeCell ref="F130:G130"/>
    <mergeCell ref="J130:K130"/>
    <mergeCell ref="AW130:AX130"/>
    <mergeCell ref="BA130:BB130"/>
    <mergeCell ref="F129:G129"/>
    <mergeCell ref="J129:K129"/>
    <mergeCell ref="AW129:AX129"/>
    <mergeCell ref="BA129:BB129"/>
    <mergeCell ref="F128:G128"/>
    <mergeCell ref="J128:K128"/>
    <mergeCell ref="AW128:AX128"/>
    <mergeCell ref="BA128:BB128"/>
    <mergeCell ref="F127:G127"/>
    <mergeCell ref="J127:K127"/>
    <mergeCell ref="AW127:AX127"/>
    <mergeCell ref="BA127:BB127"/>
    <mergeCell ref="F126:G126"/>
    <mergeCell ref="J126:K126"/>
    <mergeCell ref="AW126:AX126"/>
    <mergeCell ref="BA126:BB126"/>
    <mergeCell ref="F125:G125"/>
    <mergeCell ref="J125:K125"/>
    <mergeCell ref="AW125:AX125"/>
    <mergeCell ref="BA125:BB125"/>
    <mergeCell ref="F124:G124"/>
    <mergeCell ref="J124:K124"/>
    <mergeCell ref="AW124:AX124"/>
    <mergeCell ref="BA124:BB124"/>
    <mergeCell ref="F123:G123"/>
    <mergeCell ref="J123:K123"/>
    <mergeCell ref="AW123:AX123"/>
    <mergeCell ref="BA123:BB123"/>
    <mergeCell ref="F122:G122"/>
    <mergeCell ref="J122:K122"/>
    <mergeCell ref="AW122:AX122"/>
    <mergeCell ref="BA122:BB122"/>
    <mergeCell ref="F121:G121"/>
    <mergeCell ref="J121:K121"/>
    <mergeCell ref="AW121:AX121"/>
    <mergeCell ref="BA121:BB121"/>
    <mergeCell ref="F109:G109"/>
    <mergeCell ref="J109:K109"/>
    <mergeCell ref="BA109:BB109"/>
    <mergeCell ref="J120:K120"/>
    <mergeCell ref="BA120:BB120"/>
    <mergeCell ref="F107:G107"/>
    <mergeCell ref="J107:K107"/>
    <mergeCell ref="BA107:BB107"/>
    <mergeCell ref="F108:G108"/>
    <mergeCell ref="J108:K108"/>
    <mergeCell ref="BA108:BB108"/>
    <mergeCell ref="F105:G105"/>
    <mergeCell ref="J105:K105"/>
    <mergeCell ref="BA105:BB105"/>
    <mergeCell ref="F106:G106"/>
    <mergeCell ref="J106:K106"/>
    <mergeCell ref="BA106:BB106"/>
    <mergeCell ref="F103:G103"/>
    <mergeCell ref="J103:K103"/>
    <mergeCell ref="BA103:BB103"/>
    <mergeCell ref="F104:G104"/>
    <mergeCell ref="J104:K104"/>
    <mergeCell ref="BA104:BB104"/>
    <mergeCell ref="J101:K101"/>
    <mergeCell ref="BA101:BB101"/>
    <mergeCell ref="F102:G102"/>
    <mergeCell ref="J102:K102"/>
    <mergeCell ref="BA102:BB102"/>
    <mergeCell ref="AW98:AX98"/>
    <mergeCell ref="BA98:BB98"/>
    <mergeCell ref="BJ98:BK98"/>
    <mergeCell ref="BN98:BO98"/>
    <mergeCell ref="F98:G98"/>
    <mergeCell ref="J98:K98"/>
    <mergeCell ref="S98:T98"/>
    <mergeCell ref="W98:X98"/>
    <mergeCell ref="AW97:AX97"/>
    <mergeCell ref="BA97:BB97"/>
    <mergeCell ref="BJ97:BK97"/>
    <mergeCell ref="BN97:BO97"/>
    <mergeCell ref="F97:G97"/>
    <mergeCell ref="J97:K97"/>
    <mergeCell ref="S97:T97"/>
    <mergeCell ref="W97:X97"/>
    <mergeCell ref="BA96:BB96"/>
    <mergeCell ref="BJ96:BK96"/>
    <mergeCell ref="BL96:BM96"/>
    <mergeCell ref="BN96:BO96"/>
    <mergeCell ref="U96:V96"/>
    <mergeCell ref="W96:X96"/>
    <mergeCell ref="AW96:AX96"/>
    <mergeCell ref="AY96:AZ96"/>
    <mergeCell ref="F96:G96"/>
    <mergeCell ref="H96:I96"/>
    <mergeCell ref="J96:K96"/>
    <mergeCell ref="S96:T96"/>
    <mergeCell ref="BA94:BB94"/>
    <mergeCell ref="BN94:BO94"/>
    <mergeCell ref="W95:X95"/>
    <mergeCell ref="AW95:AX95"/>
    <mergeCell ref="BA95:BB95"/>
    <mergeCell ref="BN95:BO95"/>
    <mergeCell ref="F94:G94"/>
    <mergeCell ref="J94:K94"/>
    <mergeCell ref="W94:X94"/>
    <mergeCell ref="AW94:AX94"/>
    <mergeCell ref="BJ92:BK92"/>
    <mergeCell ref="BN92:BO92"/>
    <mergeCell ref="F93:G93"/>
    <mergeCell ref="J93:K93"/>
    <mergeCell ref="AW93:AX93"/>
    <mergeCell ref="BA93:BB93"/>
    <mergeCell ref="F92:G92"/>
    <mergeCell ref="J92:K92"/>
    <mergeCell ref="AW92:AX92"/>
    <mergeCell ref="BA92:BB92"/>
    <mergeCell ref="BJ90:BK90"/>
    <mergeCell ref="BN90:BO90"/>
    <mergeCell ref="F91:G91"/>
    <mergeCell ref="J91:K91"/>
    <mergeCell ref="S91:T91"/>
    <mergeCell ref="W91:X91"/>
    <mergeCell ref="AW91:AX91"/>
    <mergeCell ref="BA91:BB91"/>
    <mergeCell ref="BJ91:BK91"/>
    <mergeCell ref="BN91:BO91"/>
    <mergeCell ref="BJ88:BK88"/>
    <mergeCell ref="BN88:BO88"/>
    <mergeCell ref="F89:G89"/>
    <mergeCell ref="J89:K89"/>
    <mergeCell ref="S89:T89"/>
    <mergeCell ref="W89:X89"/>
    <mergeCell ref="AW89:AX89"/>
    <mergeCell ref="BA89:BB89"/>
    <mergeCell ref="BJ89:BK89"/>
    <mergeCell ref="BN89:BO89"/>
    <mergeCell ref="BJ86:BK86"/>
    <mergeCell ref="BN86:BO86"/>
    <mergeCell ref="F87:G87"/>
    <mergeCell ref="J87:K87"/>
    <mergeCell ref="S87:T87"/>
    <mergeCell ref="W87:X87"/>
    <mergeCell ref="AW87:AX87"/>
    <mergeCell ref="BA87:BB87"/>
    <mergeCell ref="BJ87:BK87"/>
    <mergeCell ref="BN87:BO87"/>
    <mergeCell ref="AW85:AX85"/>
    <mergeCell ref="BA85:BB85"/>
    <mergeCell ref="BJ85:BK85"/>
    <mergeCell ref="BN85:BO85"/>
    <mergeCell ref="F85:G85"/>
    <mergeCell ref="J85:K85"/>
    <mergeCell ref="S85:T85"/>
    <mergeCell ref="W85:X85"/>
    <mergeCell ref="AW84:AX84"/>
    <mergeCell ref="BA84:BB84"/>
    <mergeCell ref="BJ84:BK84"/>
    <mergeCell ref="BN84:BO84"/>
    <mergeCell ref="F84:G84"/>
    <mergeCell ref="J84:K84"/>
    <mergeCell ref="S84:T84"/>
    <mergeCell ref="W84:X84"/>
    <mergeCell ref="AW83:AX83"/>
    <mergeCell ref="BA83:BB83"/>
    <mergeCell ref="BJ83:BK83"/>
    <mergeCell ref="BN83:BO83"/>
    <mergeCell ref="F83:G83"/>
    <mergeCell ref="J83:K83"/>
    <mergeCell ref="S83:T83"/>
    <mergeCell ref="W83:X83"/>
    <mergeCell ref="AW82:AX82"/>
    <mergeCell ref="BA82:BB82"/>
    <mergeCell ref="BJ82:BK82"/>
    <mergeCell ref="BN82:BO82"/>
    <mergeCell ref="F82:G82"/>
    <mergeCell ref="J82:K82"/>
    <mergeCell ref="S82:T82"/>
    <mergeCell ref="W82:X82"/>
    <mergeCell ref="AW81:AX81"/>
    <mergeCell ref="BA81:BB81"/>
    <mergeCell ref="BJ81:BK81"/>
    <mergeCell ref="BN81:BO81"/>
    <mergeCell ref="F81:G81"/>
    <mergeCell ref="J81:K81"/>
    <mergeCell ref="S81:T81"/>
    <mergeCell ref="W81:X81"/>
    <mergeCell ref="AW80:AX80"/>
    <mergeCell ref="BA80:BB80"/>
    <mergeCell ref="BJ80:BK80"/>
    <mergeCell ref="BN80:BO80"/>
    <mergeCell ref="F80:G80"/>
    <mergeCell ref="J80:K80"/>
    <mergeCell ref="S80:T80"/>
    <mergeCell ref="W80:X80"/>
    <mergeCell ref="AW79:AX79"/>
    <mergeCell ref="BA79:BB79"/>
    <mergeCell ref="BJ79:BK79"/>
    <mergeCell ref="BN79:BO79"/>
    <mergeCell ref="F79:G79"/>
    <mergeCell ref="J79:K79"/>
    <mergeCell ref="S79:T79"/>
    <mergeCell ref="W79:X79"/>
    <mergeCell ref="AW78:AX78"/>
    <mergeCell ref="BA78:BB78"/>
    <mergeCell ref="BJ78:BK78"/>
    <mergeCell ref="BN78:BO78"/>
    <mergeCell ref="F78:G78"/>
    <mergeCell ref="J78:K78"/>
    <mergeCell ref="S78:T78"/>
    <mergeCell ref="W78:X78"/>
    <mergeCell ref="AW77:AX77"/>
    <mergeCell ref="BA77:BB77"/>
    <mergeCell ref="BJ77:BK77"/>
    <mergeCell ref="BN77:BO77"/>
    <mergeCell ref="F77:G77"/>
    <mergeCell ref="J77:K77"/>
    <mergeCell ref="S77:T77"/>
    <mergeCell ref="W77:X77"/>
    <mergeCell ref="AW76:AX76"/>
    <mergeCell ref="BA76:BB76"/>
    <mergeCell ref="BJ76:BK76"/>
    <mergeCell ref="BN76:BO76"/>
    <mergeCell ref="F76:G76"/>
    <mergeCell ref="J76:K76"/>
    <mergeCell ref="S76:T76"/>
    <mergeCell ref="W76:X76"/>
    <mergeCell ref="AW75:AX75"/>
    <mergeCell ref="BA75:BB75"/>
    <mergeCell ref="BJ75:BK75"/>
    <mergeCell ref="BN75:BO75"/>
    <mergeCell ref="F75:G75"/>
    <mergeCell ref="J75:K75"/>
    <mergeCell ref="S75:T75"/>
    <mergeCell ref="W75:X75"/>
    <mergeCell ref="AW74:AX74"/>
    <mergeCell ref="BA74:BB74"/>
    <mergeCell ref="BJ74:BK74"/>
    <mergeCell ref="BN74:BO74"/>
    <mergeCell ref="F74:G74"/>
    <mergeCell ref="J74:K74"/>
    <mergeCell ref="S74:T74"/>
    <mergeCell ref="W74:X74"/>
    <mergeCell ref="AW73:AX73"/>
    <mergeCell ref="BA73:BB73"/>
    <mergeCell ref="BJ73:BK73"/>
    <mergeCell ref="BN73:BO73"/>
    <mergeCell ref="F73:G73"/>
    <mergeCell ref="J73:K73"/>
    <mergeCell ref="S73:T73"/>
    <mergeCell ref="W73:X73"/>
    <mergeCell ref="AW72:AX72"/>
    <mergeCell ref="BA72:BB72"/>
    <mergeCell ref="BJ72:BK72"/>
    <mergeCell ref="BN72:BO72"/>
    <mergeCell ref="F72:G72"/>
    <mergeCell ref="J72:K72"/>
    <mergeCell ref="S72:T72"/>
    <mergeCell ref="W72:X72"/>
    <mergeCell ref="AW71:AX71"/>
    <mergeCell ref="BA71:BB71"/>
    <mergeCell ref="BJ71:BK71"/>
    <mergeCell ref="BN71:BO71"/>
    <mergeCell ref="F71:G71"/>
    <mergeCell ref="J71:K71"/>
    <mergeCell ref="S71:T71"/>
    <mergeCell ref="W71:X71"/>
    <mergeCell ref="AW70:AX70"/>
    <mergeCell ref="BA70:BB70"/>
    <mergeCell ref="BJ70:BK70"/>
    <mergeCell ref="BN70:BO70"/>
    <mergeCell ref="F70:G70"/>
    <mergeCell ref="J70:K70"/>
    <mergeCell ref="S70:T70"/>
    <mergeCell ref="W70:X70"/>
    <mergeCell ref="AW69:AX69"/>
    <mergeCell ref="BA69:BB69"/>
    <mergeCell ref="BJ69:BK69"/>
    <mergeCell ref="BN69:BO69"/>
    <mergeCell ref="F69:G69"/>
    <mergeCell ref="J69:K69"/>
    <mergeCell ref="S69:T69"/>
    <mergeCell ref="W69:X69"/>
    <mergeCell ref="AW68:AX68"/>
    <mergeCell ref="BA68:BB68"/>
    <mergeCell ref="BJ68:BK68"/>
    <mergeCell ref="BN68:BO68"/>
    <mergeCell ref="F68:G68"/>
    <mergeCell ref="J68:K68"/>
    <mergeCell ref="S68:T68"/>
    <mergeCell ref="W68:X68"/>
    <mergeCell ref="AW67:AX67"/>
    <mergeCell ref="BA67:BB67"/>
    <mergeCell ref="BJ67:BK67"/>
    <mergeCell ref="BN67:BO67"/>
    <mergeCell ref="F67:G67"/>
    <mergeCell ref="J67:K67"/>
    <mergeCell ref="S67:T67"/>
    <mergeCell ref="W67:X67"/>
    <mergeCell ref="AW66:AX66"/>
    <mergeCell ref="BA66:BB66"/>
    <mergeCell ref="BJ66:BK66"/>
    <mergeCell ref="BN66:BO66"/>
    <mergeCell ref="F66:G66"/>
    <mergeCell ref="J66:K66"/>
    <mergeCell ref="S66:T66"/>
    <mergeCell ref="W66:X66"/>
    <mergeCell ref="U66:V66"/>
    <mergeCell ref="AW65:AX65"/>
    <mergeCell ref="BA65:BB65"/>
    <mergeCell ref="BJ65:BK65"/>
    <mergeCell ref="BN65:BO65"/>
    <mergeCell ref="W65:X65"/>
    <mergeCell ref="BA63:BB63"/>
    <mergeCell ref="BN63:BO63"/>
    <mergeCell ref="J64:K64"/>
    <mergeCell ref="W64:X64"/>
    <mergeCell ref="AW64:AX64"/>
    <mergeCell ref="BA64:BB64"/>
    <mergeCell ref="BJ64:BK64"/>
    <mergeCell ref="BN64:BO64"/>
    <mergeCell ref="S63:T63"/>
    <mergeCell ref="U63:V63"/>
    <mergeCell ref="F53:G53"/>
    <mergeCell ref="AW53:AX53"/>
    <mergeCell ref="J63:K63"/>
    <mergeCell ref="W63:X63"/>
    <mergeCell ref="F51:G51"/>
    <mergeCell ref="AW51:AX51"/>
    <mergeCell ref="F52:G52"/>
    <mergeCell ref="AW52:AX52"/>
    <mergeCell ref="F49:G49"/>
    <mergeCell ref="AW49:AX49"/>
    <mergeCell ref="F50:G50"/>
    <mergeCell ref="AW50:AX50"/>
    <mergeCell ref="F47:G47"/>
    <mergeCell ref="AW47:AX47"/>
    <mergeCell ref="F48:G48"/>
    <mergeCell ref="AW48:AX48"/>
    <mergeCell ref="F45:G45"/>
    <mergeCell ref="AW45:AX45"/>
    <mergeCell ref="F46:G46"/>
    <mergeCell ref="AW46:AX46"/>
    <mergeCell ref="F41:G41"/>
    <mergeCell ref="AW41:AX41"/>
    <mergeCell ref="F42:G42"/>
    <mergeCell ref="AW42:AX42"/>
    <mergeCell ref="F39:G39"/>
    <mergeCell ref="AW39:AX39"/>
    <mergeCell ref="F40:G40"/>
    <mergeCell ref="AW40:AX40"/>
    <mergeCell ref="F37:G37"/>
    <mergeCell ref="AW37:AX37"/>
    <mergeCell ref="F38:G38"/>
    <mergeCell ref="AW38:AX38"/>
    <mergeCell ref="F35:G35"/>
    <mergeCell ref="AW35:AX35"/>
    <mergeCell ref="F36:G36"/>
    <mergeCell ref="AW36:AX36"/>
    <mergeCell ref="F33:G33"/>
    <mergeCell ref="AW33:AX33"/>
    <mergeCell ref="F34:G34"/>
    <mergeCell ref="AW34:AX34"/>
    <mergeCell ref="F32:G32"/>
    <mergeCell ref="J32:K32"/>
    <mergeCell ref="AW32:AX32"/>
    <mergeCell ref="BA32:BB32"/>
    <mergeCell ref="BN30:BO30"/>
    <mergeCell ref="F31:G31"/>
    <mergeCell ref="J31:K31"/>
    <mergeCell ref="S31:T31"/>
    <mergeCell ref="W31:X31"/>
    <mergeCell ref="AW31:AX31"/>
    <mergeCell ref="BA31:BB31"/>
    <mergeCell ref="BJ31:BK31"/>
    <mergeCell ref="BN31:BO31"/>
    <mergeCell ref="BJ29:BK29"/>
    <mergeCell ref="BL29:BM29"/>
    <mergeCell ref="BN29:BO29"/>
    <mergeCell ref="F30:G30"/>
    <mergeCell ref="J30:K30"/>
    <mergeCell ref="S30:T30"/>
    <mergeCell ref="W30:X30"/>
    <mergeCell ref="AW30:AX30"/>
    <mergeCell ref="BA30:BB30"/>
    <mergeCell ref="BJ30:BK30"/>
    <mergeCell ref="S29:T29"/>
    <mergeCell ref="U29:V29"/>
    <mergeCell ref="W29:X29"/>
    <mergeCell ref="BA29:BB29"/>
    <mergeCell ref="F15:G15"/>
    <mergeCell ref="J15:K15"/>
    <mergeCell ref="AW15:AX15"/>
    <mergeCell ref="BA15:BB15"/>
    <mergeCell ref="F14:G14"/>
    <mergeCell ref="J14:K14"/>
    <mergeCell ref="AW14:AX14"/>
    <mergeCell ref="BA14:BB14"/>
    <mergeCell ref="BJ12:BK12"/>
    <mergeCell ref="BN12:BO12"/>
    <mergeCell ref="F13:G13"/>
    <mergeCell ref="J13:K13"/>
    <mergeCell ref="AW13:AX13"/>
    <mergeCell ref="BA13:BB13"/>
    <mergeCell ref="F12:G12"/>
    <mergeCell ref="J12:K12"/>
    <mergeCell ref="S12:T12"/>
    <mergeCell ref="W12:X12"/>
    <mergeCell ref="BN10:BO10"/>
    <mergeCell ref="F11:G11"/>
    <mergeCell ref="J11:K11"/>
    <mergeCell ref="S11:T11"/>
    <mergeCell ref="W11:X11"/>
    <mergeCell ref="AW11:AX11"/>
    <mergeCell ref="BA11:BB11"/>
    <mergeCell ref="BJ11:BK11"/>
    <mergeCell ref="BN11:BO11"/>
    <mergeCell ref="BJ9:BK9"/>
    <mergeCell ref="BL9:BM9"/>
    <mergeCell ref="BN9:BO9"/>
    <mergeCell ref="F10:G10"/>
    <mergeCell ref="J10:K10"/>
    <mergeCell ref="S10:T10"/>
    <mergeCell ref="W10:X10"/>
    <mergeCell ref="AW10:AX10"/>
    <mergeCell ref="BA10:BB10"/>
    <mergeCell ref="BJ10:BK10"/>
    <mergeCell ref="F9:G9"/>
    <mergeCell ref="J9:K9"/>
    <mergeCell ref="S9:T9"/>
    <mergeCell ref="U9:V9"/>
    <mergeCell ref="J8:K8"/>
    <mergeCell ref="BA8:BB8"/>
    <mergeCell ref="W9:X9"/>
    <mergeCell ref="AW9:AX9"/>
    <mergeCell ref="BA9:BB9"/>
    <mergeCell ref="AW12:AX12"/>
    <mergeCell ref="BA12:BB12"/>
    <mergeCell ref="J29:K29"/>
    <mergeCell ref="AW196:AX196"/>
    <mergeCell ref="BA196:BB196"/>
    <mergeCell ref="AW194:AX194"/>
    <mergeCell ref="BA194:BB194"/>
    <mergeCell ref="AW90:AX90"/>
    <mergeCell ref="BA90:BB90"/>
    <mergeCell ref="AW88:AX88"/>
    <mergeCell ref="W88:X88"/>
    <mergeCell ref="F90:G90"/>
    <mergeCell ref="J90:K90"/>
    <mergeCell ref="S90:T90"/>
    <mergeCell ref="W90:X90"/>
    <mergeCell ref="BA88:BB88"/>
    <mergeCell ref="F86:G86"/>
    <mergeCell ref="J86:K86"/>
    <mergeCell ref="S86:T86"/>
    <mergeCell ref="W86:X86"/>
    <mergeCell ref="AW86:AX86"/>
    <mergeCell ref="BA86:BB86"/>
    <mergeCell ref="F88:G88"/>
    <mergeCell ref="J88:K88"/>
    <mergeCell ref="S88:T88"/>
    <mergeCell ref="F44:G44"/>
    <mergeCell ref="AW44:AX44"/>
    <mergeCell ref="F43:G43"/>
    <mergeCell ref="AW43:AX4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&amp;C- &amp;P+6 -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18" width="9.625" style="0" customWidth="1"/>
  </cols>
  <sheetData>
    <row r="2" spans="4:17" ht="24">
      <c r="D2" s="48" t="s">
        <v>275</v>
      </c>
      <c r="O2" t="s">
        <v>276</v>
      </c>
      <c r="Q2" t="s">
        <v>277</v>
      </c>
    </row>
    <row r="4" spans="2:17" ht="14.25">
      <c r="B4" t="s">
        <v>278</v>
      </c>
      <c r="G4" s="49" t="s">
        <v>313</v>
      </c>
      <c r="O4" t="s">
        <v>279</v>
      </c>
      <c r="Q4" t="s">
        <v>280</v>
      </c>
    </row>
    <row r="6" ht="14.25" thickBot="1"/>
    <row r="7" spans="1:18" ht="14.25" thickTop="1">
      <c r="A7" s="50" t="s">
        <v>12</v>
      </c>
      <c r="B7" s="51" t="s">
        <v>281</v>
      </c>
      <c r="C7" s="52"/>
      <c r="D7" s="51" t="s">
        <v>282</v>
      </c>
      <c r="E7" s="52"/>
      <c r="F7" s="51" t="s">
        <v>283</v>
      </c>
      <c r="G7" s="52"/>
      <c r="H7" s="51" t="s">
        <v>284</v>
      </c>
      <c r="I7" s="52"/>
      <c r="J7" s="51" t="s">
        <v>285</v>
      </c>
      <c r="K7" s="52"/>
      <c r="L7" s="51" t="s">
        <v>286</v>
      </c>
      <c r="M7" s="52"/>
      <c r="N7" s="51" t="s">
        <v>287</v>
      </c>
      <c r="O7" s="52"/>
      <c r="P7" s="51" t="s">
        <v>288</v>
      </c>
      <c r="Q7" s="52"/>
      <c r="R7" s="53" t="s">
        <v>289</v>
      </c>
    </row>
    <row r="8" spans="1:18" ht="13.5">
      <c r="A8" s="54" t="s">
        <v>290</v>
      </c>
      <c r="B8" s="55" t="s">
        <v>272</v>
      </c>
      <c r="C8" s="56" t="s">
        <v>18</v>
      </c>
      <c r="D8" s="55" t="s">
        <v>272</v>
      </c>
      <c r="E8" s="56" t="s">
        <v>18</v>
      </c>
      <c r="F8" s="55" t="s">
        <v>272</v>
      </c>
      <c r="G8" s="56" t="s">
        <v>18</v>
      </c>
      <c r="H8" s="55" t="s">
        <v>272</v>
      </c>
      <c r="I8" s="56" t="s">
        <v>18</v>
      </c>
      <c r="J8" s="55" t="s">
        <v>272</v>
      </c>
      <c r="K8" s="56" t="s">
        <v>18</v>
      </c>
      <c r="L8" s="55" t="s">
        <v>272</v>
      </c>
      <c r="M8" s="56" t="s">
        <v>18</v>
      </c>
      <c r="N8" s="55" t="s">
        <v>272</v>
      </c>
      <c r="O8" s="56" t="s">
        <v>18</v>
      </c>
      <c r="P8" s="55" t="s">
        <v>272</v>
      </c>
      <c r="Q8" s="56" t="s">
        <v>18</v>
      </c>
      <c r="R8" s="57"/>
    </row>
    <row r="9" spans="1:18" ht="13.5">
      <c r="A9" s="58"/>
      <c r="B9" s="59" t="s">
        <v>291</v>
      </c>
      <c r="C9" s="60"/>
      <c r="D9" s="59" t="s">
        <v>291</v>
      </c>
      <c r="E9" s="60"/>
      <c r="F9" s="59" t="s">
        <v>291</v>
      </c>
      <c r="G9" s="60"/>
      <c r="H9" s="59" t="s">
        <v>291</v>
      </c>
      <c r="I9" s="60"/>
      <c r="J9" s="59" t="s">
        <v>291</v>
      </c>
      <c r="K9" s="60"/>
      <c r="L9" s="59" t="s">
        <v>291</v>
      </c>
      <c r="M9" s="60"/>
      <c r="N9" s="59" t="s">
        <v>291</v>
      </c>
      <c r="O9" s="60"/>
      <c r="P9" s="59" t="s">
        <v>291</v>
      </c>
      <c r="Q9" s="60"/>
      <c r="R9" s="61"/>
    </row>
    <row r="10" spans="1:18" ht="30" customHeight="1">
      <c r="A10" s="62" t="s">
        <v>292</v>
      </c>
      <c r="B10" s="101" t="str">
        <f>'kiroku '!AU376</f>
        <v>黒川　慎生</v>
      </c>
      <c r="C10" s="102">
        <f>'kiroku '!BA376</f>
        <v>4200</v>
      </c>
      <c r="D10" s="101" t="str">
        <f>'kiroku '!AU377</f>
        <v>宮里　吏</v>
      </c>
      <c r="E10" s="102">
        <f>'kiroku '!BA377</f>
        <v>4247</v>
      </c>
      <c r="F10" s="101" t="str">
        <f>'kiroku '!AU378</f>
        <v>阿部　裕太</v>
      </c>
      <c r="G10" s="102">
        <f>'kiroku '!BA378</f>
        <v>4251</v>
      </c>
      <c r="H10" s="101" t="str">
        <f>'kiroku '!AU379</f>
        <v>松井　幸男</v>
      </c>
      <c r="I10" s="102">
        <f>'kiroku '!BA379</f>
        <v>4450</v>
      </c>
      <c r="J10" s="101" t="str">
        <f>'kiroku '!AU380</f>
        <v>寺前　博紀</v>
      </c>
      <c r="K10" s="102">
        <f>'kiroku '!BA380</f>
        <v>4521</v>
      </c>
      <c r="L10" s="130" t="str">
        <f>'kiroku '!AU381</f>
        <v>北村　拓也</v>
      </c>
      <c r="M10" s="131" t="str">
        <f>'kiroku '!BA381</f>
        <v>DNS</v>
      </c>
      <c r="N10" s="101"/>
      <c r="O10" s="102"/>
      <c r="P10" s="101"/>
      <c r="Q10" s="102"/>
      <c r="R10" s="57"/>
    </row>
    <row r="11" spans="1:18" ht="30" customHeight="1">
      <c r="A11" s="63" t="s">
        <v>293</v>
      </c>
      <c r="B11" s="83" t="str">
        <f>'kiroku '!AW376</f>
        <v>下関市立大</v>
      </c>
      <c r="C11" s="103"/>
      <c r="D11" s="83" t="str">
        <f>'kiroku '!AW377</f>
        <v>山口東京理科大</v>
      </c>
      <c r="E11" s="103"/>
      <c r="F11" s="83" t="str">
        <f>'kiroku '!AW378</f>
        <v>下関市立大</v>
      </c>
      <c r="G11" s="103"/>
      <c r="H11" s="83" t="str">
        <f>'kiroku '!AW379</f>
        <v>山口県庁</v>
      </c>
      <c r="I11" s="103"/>
      <c r="J11" s="83" t="str">
        <f>'kiroku '!AW380</f>
        <v>山口東京理科大</v>
      </c>
      <c r="K11" s="103"/>
      <c r="L11" s="132" t="str">
        <f>'kiroku '!AW381</f>
        <v>アクス周南</v>
      </c>
      <c r="M11" s="133"/>
      <c r="N11" s="83"/>
      <c r="O11" s="103"/>
      <c r="P11" s="83"/>
      <c r="Q11" s="103"/>
      <c r="R11" s="61"/>
    </row>
    <row r="12" spans="1:18" ht="30" customHeight="1">
      <c r="A12" s="62" t="s">
        <v>292</v>
      </c>
      <c r="B12" s="101" t="str">
        <f>'kiroku '!$Q426</f>
        <v>伊藤　正悟</v>
      </c>
      <c r="C12" s="102">
        <f>'kiroku '!$W426</f>
        <v>14455</v>
      </c>
      <c r="D12" s="101" t="str">
        <f>'kiroku '!$Q427</f>
        <v>十亀　裕樹</v>
      </c>
      <c r="E12" s="102">
        <f>'kiroku '!$W427</f>
        <v>14460</v>
      </c>
      <c r="F12" s="101" t="str">
        <f>'kiroku '!$Q428</f>
        <v>山本　吉洋</v>
      </c>
      <c r="G12" s="102">
        <f>'kiroku '!$W428</f>
        <v>14505</v>
      </c>
      <c r="H12" s="101" t="str">
        <f>'kiroku '!$Q429</f>
        <v>菊永　一人</v>
      </c>
      <c r="I12" s="102">
        <f>'kiroku '!$W429</f>
        <v>14521</v>
      </c>
      <c r="J12" s="101" t="str">
        <f>'kiroku '!$Q430</f>
        <v>松岡　貴志</v>
      </c>
      <c r="K12" s="102">
        <f>'kiroku '!$W430</f>
        <v>14536</v>
      </c>
      <c r="L12" s="101" t="str">
        <f>'kiroku '!$Q431</f>
        <v>東野　恒一</v>
      </c>
      <c r="M12" s="102">
        <f>'kiroku '!$W431</f>
        <v>14550</v>
      </c>
      <c r="N12" s="101" t="str">
        <f>'kiroku '!$Q432</f>
        <v>本田　邦夫</v>
      </c>
      <c r="O12" s="102">
        <f>'kiroku '!$W432</f>
        <v>14567</v>
      </c>
      <c r="P12" s="101" t="str">
        <f>'kiroku '!$Q433</f>
        <v>赤野　正敏</v>
      </c>
      <c r="Q12" s="102">
        <f>'kiroku '!$W433</f>
        <v>15117</v>
      </c>
      <c r="R12" s="57"/>
    </row>
    <row r="13" spans="1:18" ht="30" customHeight="1">
      <c r="A13" s="63" t="s">
        <v>294</v>
      </c>
      <c r="B13" s="83" t="str">
        <f>'kiroku '!$S426</f>
        <v>山口市陸協</v>
      </c>
      <c r="C13" s="103"/>
      <c r="D13" s="83" t="str">
        <f>'kiroku '!$S427</f>
        <v>徳山大</v>
      </c>
      <c r="E13" s="103"/>
      <c r="F13" s="83" t="str">
        <f>'kiroku '!$S428</f>
        <v>トクヤマ</v>
      </c>
      <c r="G13" s="103"/>
      <c r="H13" s="83" t="str">
        <f>'kiroku '!$S429</f>
        <v>徳山大</v>
      </c>
      <c r="I13" s="103"/>
      <c r="J13" s="83" t="str">
        <f>'kiroku '!$S430</f>
        <v>トクヤマ</v>
      </c>
      <c r="K13" s="103"/>
      <c r="L13" s="83" t="str">
        <f>'kiroku '!$S431</f>
        <v>徳山大</v>
      </c>
      <c r="M13" s="103"/>
      <c r="N13" s="83" t="str">
        <f>'kiroku '!$S432</f>
        <v>長門市陸協</v>
      </c>
      <c r="O13" s="103"/>
      <c r="P13" s="83" t="str">
        <f>'kiroku '!$S433</f>
        <v>周南市役所</v>
      </c>
      <c r="Q13" s="103"/>
      <c r="R13" s="61"/>
    </row>
    <row r="14" spans="1:18" ht="30" customHeight="1">
      <c r="A14" s="62" t="s">
        <v>292</v>
      </c>
      <c r="B14" s="101" t="str">
        <f>'kiroku '!$AU401</f>
        <v>須藤　昌俊</v>
      </c>
      <c r="C14" s="102">
        <f>'kiroku '!$BA401</f>
        <v>11081</v>
      </c>
      <c r="D14" s="101" t="str">
        <f>'kiroku '!$AU402</f>
        <v>中山　航</v>
      </c>
      <c r="E14" s="102">
        <f>'kiroku '!$BA402</f>
        <v>13011</v>
      </c>
      <c r="F14" s="101"/>
      <c r="G14" s="102"/>
      <c r="H14" s="101"/>
      <c r="I14" s="102"/>
      <c r="J14" s="101"/>
      <c r="K14" s="102"/>
      <c r="L14" s="101"/>
      <c r="M14" s="102"/>
      <c r="N14" s="101"/>
      <c r="O14" s="102"/>
      <c r="P14" s="101"/>
      <c r="Q14" s="102"/>
      <c r="R14" s="57"/>
    </row>
    <row r="15" spans="1:18" ht="30" customHeight="1">
      <c r="A15" s="63" t="s">
        <v>295</v>
      </c>
      <c r="B15" s="83" t="str">
        <f>'kiroku '!$AW401</f>
        <v>下関市立大</v>
      </c>
      <c r="C15" s="103"/>
      <c r="D15" s="83" t="str">
        <f>'kiroku '!$AW402</f>
        <v>下関市立大</v>
      </c>
      <c r="E15" s="103"/>
      <c r="F15" s="83"/>
      <c r="G15" s="103"/>
      <c r="H15" s="83"/>
      <c r="I15" s="103"/>
      <c r="J15" s="83"/>
      <c r="K15" s="103"/>
      <c r="L15" s="83"/>
      <c r="M15" s="103"/>
      <c r="N15" s="83"/>
      <c r="O15" s="103"/>
      <c r="P15" s="83"/>
      <c r="Q15" s="103"/>
      <c r="R15" s="61"/>
    </row>
    <row r="16" spans="1:18" ht="30" customHeight="1">
      <c r="A16" s="62" t="s">
        <v>296</v>
      </c>
      <c r="B16" s="101" t="str">
        <f>'kiroku '!$Q249</f>
        <v>中原　知大</v>
      </c>
      <c r="C16" s="102">
        <f>'kiroku '!$W249</f>
        <v>14499</v>
      </c>
      <c r="D16" s="101" t="str">
        <f>'kiroku '!$Q250</f>
        <v>伴　尚宏</v>
      </c>
      <c r="E16" s="102">
        <f>'kiroku '!$W250</f>
        <v>14540</v>
      </c>
      <c r="F16" s="101" t="str">
        <f>'kiroku '!$Q251</f>
        <v>阪田　衡紀</v>
      </c>
      <c r="G16" s="102">
        <f>'kiroku '!$W251</f>
        <v>14569</v>
      </c>
      <c r="H16" s="101" t="str">
        <f>'kiroku '!$Q252</f>
        <v>金子　幸司</v>
      </c>
      <c r="I16" s="102">
        <f>'kiroku '!$W252</f>
        <v>15029</v>
      </c>
      <c r="J16" s="101" t="str">
        <f>'kiroku '!$Q253</f>
        <v>江本　嵩至</v>
      </c>
      <c r="K16" s="102">
        <f>'kiroku '!$W253</f>
        <v>15035</v>
      </c>
      <c r="L16" s="101" t="str">
        <f>'kiroku '!$Q254</f>
        <v>石川　卓哉</v>
      </c>
      <c r="M16" s="102">
        <f>'kiroku '!$W254</f>
        <v>15130</v>
      </c>
      <c r="N16" s="101" t="str">
        <f>'kiroku '!$Q255</f>
        <v>行本　尚史</v>
      </c>
      <c r="O16" s="102">
        <f>'kiroku '!$W255</f>
        <v>15137</v>
      </c>
      <c r="P16" s="101" t="str">
        <f>'kiroku '!$Q256</f>
        <v>岡本　直也</v>
      </c>
      <c r="Q16" s="102">
        <f>'kiroku '!$W256</f>
        <v>15231</v>
      </c>
      <c r="R16" s="57"/>
    </row>
    <row r="17" spans="1:18" ht="30" customHeight="1">
      <c r="A17" s="63" t="s">
        <v>297</v>
      </c>
      <c r="B17" s="83" t="str">
        <f>'kiroku '!$S249</f>
        <v>西京高</v>
      </c>
      <c r="C17" s="103"/>
      <c r="D17" s="83" t="str">
        <f>'kiroku '!$S250</f>
        <v>西京高</v>
      </c>
      <c r="E17" s="103"/>
      <c r="F17" s="83" t="str">
        <f>'kiroku '!$S251</f>
        <v>西京高</v>
      </c>
      <c r="G17" s="103"/>
      <c r="H17" s="83" t="str">
        <f>'kiroku '!$S252</f>
        <v>下関第一高</v>
      </c>
      <c r="I17" s="103"/>
      <c r="J17" s="83" t="str">
        <f>'kiroku '!$S253</f>
        <v>宇部鴻城高</v>
      </c>
      <c r="K17" s="103"/>
      <c r="L17" s="83" t="str">
        <f>'kiroku '!$S254</f>
        <v>豊北高</v>
      </c>
      <c r="M17" s="103"/>
      <c r="N17" s="83" t="str">
        <f>'kiroku '!$S255</f>
        <v>高水高</v>
      </c>
      <c r="O17" s="103"/>
      <c r="P17" s="83" t="str">
        <f>'kiroku '!$S256</f>
        <v>西京高</v>
      </c>
      <c r="Q17" s="103"/>
      <c r="R17" s="61"/>
    </row>
    <row r="18" spans="1:18" ht="30" customHeight="1">
      <c r="A18" s="62" t="s">
        <v>298</v>
      </c>
      <c r="B18" s="101" t="str">
        <f>'kiroku '!$D102</f>
        <v>刀祢　健太郎</v>
      </c>
      <c r="C18" s="102" t="str">
        <f>'kiroku '!$F102</f>
        <v>西京高</v>
      </c>
      <c r="D18" s="101" t="str">
        <f>'kiroku '!$D103</f>
        <v>岡村　悠平</v>
      </c>
      <c r="E18" s="102" t="str">
        <f>'kiroku '!$F103</f>
        <v>西京高</v>
      </c>
      <c r="F18" s="101" t="str">
        <f>'kiroku '!$D104</f>
        <v>植木　新</v>
      </c>
      <c r="G18" s="102" t="str">
        <f>'kiroku '!$F104</f>
        <v>西京高</v>
      </c>
      <c r="H18" s="101" t="str">
        <f>'kiroku '!$D105</f>
        <v>林　直樹</v>
      </c>
      <c r="I18" s="102" t="str">
        <f>'kiroku '!$F105</f>
        <v>西京高</v>
      </c>
      <c r="J18" s="101" t="str">
        <f>'kiroku '!$D106</f>
        <v>笹井　豊</v>
      </c>
      <c r="K18" s="102" t="str">
        <f>'kiroku '!$F106</f>
        <v>西京高</v>
      </c>
      <c r="L18" s="101" t="str">
        <f>'kiroku '!$D107</f>
        <v>志熊　克成</v>
      </c>
      <c r="M18" s="102" t="str">
        <f>'kiroku '!$F107</f>
        <v>西京高</v>
      </c>
      <c r="N18" s="101" t="str">
        <f>'kiroku '!$D108</f>
        <v>寺田　裕成</v>
      </c>
      <c r="O18" s="102" t="str">
        <f>'kiroku '!$F108</f>
        <v>萩東中</v>
      </c>
      <c r="P18" s="101" t="str">
        <f>'kiroku '!$D109</f>
        <v>末山　貴文</v>
      </c>
      <c r="Q18" s="102" t="str">
        <f>'kiroku '!$F109</f>
        <v>西京高</v>
      </c>
      <c r="R18" s="57"/>
    </row>
    <row r="19" spans="1:18" ht="30" customHeight="1">
      <c r="A19" s="63" t="s">
        <v>299</v>
      </c>
      <c r="B19" s="83">
        <f>'kiroku '!$J102</f>
        <v>8482</v>
      </c>
      <c r="C19" s="103"/>
      <c r="D19" s="83">
        <f>'kiroku '!$J103</f>
        <v>8510</v>
      </c>
      <c r="E19" s="103"/>
      <c r="F19" s="83">
        <f>'kiroku '!$J104</f>
        <v>9008</v>
      </c>
      <c r="G19" s="103"/>
      <c r="H19" s="83">
        <f>'kiroku '!$J105</f>
        <v>9062</v>
      </c>
      <c r="I19" s="103"/>
      <c r="J19" s="83">
        <f>'kiroku '!$J106</f>
        <v>9070</v>
      </c>
      <c r="K19" s="103"/>
      <c r="L19" s="83">
        <f>'kiroku '!$J107</f>
        <v>9082</v>
      </c>
      <c r="M19" s="103"/>
      <c r="N19" s="83">
        <f>'kiroku '!$J108</f>
        <v>9090</v>
      </c>
      <c r="O19" s="103"/>
      <c r="P19" s="83">
        <f>'kiroku '!$J109</f>
        <v>9093</v>
      </c>
      <c r="Q19" s="103"/>
      <c r="R19" s="61"/>
    </row>
    <row r="20" spans="1:18" ht="30" customHeight="1">
      <c r="A20" s="62" t="s">
        <v>300</v>
      </c>
      <c r="B20" s="101" t="str">
        <f>josi!$AU222</f>
        <v>田上　麻衣</v>
      </c>
      <c r="C20" s="102">
        <f>josi!$BA222</f>
        <v>17114</v>
      </c>
      <c r="D20" s="101" t="str">
        <f>josi!$AU223</f>
        <v>大迫　若菜</v>
      </c>
      <c r="E20" s="102">
        <f>josi!$BA223</f>
        <v>17343</v>
      </c>
      <c r="F20" s="101" t="str">
        <f>josi!$AU224</f>
        <v>松永　沙也加</v>
      </c>
      <c r="G20" s="102">
        <f>josi!$BA224</f>
        <v>17552</v>
      </c>
      <c r="H20" s="101" t="str">
        <f>josi!$AU225</f>
        <v>島野　麻里子</v>
      </c>
      <c r="I20" s="102">
        <f>josi!$BA225</f>
        <v>18224</v>
      </c>
      <c r="J20" s="130" t="str">
        <f>josi!$AU226</f>
        <v>渡辺　藍子</v>
      </c>
      <c r="K20" s="131" t="str">
        <f>josi!$BA226</f>
        <v>DNS</v>
      </c>
      <c r="L20" s="130" t="str">
        <f>josi!$AU227</f>
        <v>岡山　奈木沙</v>
      </c>
      <c r="M20" s="131" t="str">
        <f>josi!$BA227</f>
        <v>DNS</v>
      </c>
      <c r="N20" s="101"/>
      <c r="O20" s="102"/>
      <c r="P20" s="101" t="s">
        <v>29</v>
      </c>
      <c r="Q20" s="102" t="s">
        <v>29</v>
      </c>
      <c r="R20" s="57"/>
    </row>
    <row r="21" spans="1:18" ht="30" customHeight="1">
      <c r="A21" s="63" t="s">
        <v>294</v>
      </c>
      <c r="B21" s="83" t="str">
        <f>josi!$AW222</f>
        <v>ファーストリテイリング</v>
      </c>
      <c r="C21" s="103"/>
      <c r="D21" s="83" t="str">
        <f>josi!$AW223</f>
        <v>ファーストリテイリング</v>
      </c>
      <c r="E21" s="103"/>
      <c r="F21" s="83" t="str">
        <f>josi!$AW224</f>
        <v>ファーストリテイリング</v>
      </c>
      <c r="G21" s="103"/>
      <c r="H21" s="83" t="str">
        <f>josi!$AW225</f>
        <v>宇部市陸協</v>
      </c>
      <c r="I21" s="103"/>
      <c r="J21" s="132" t="str">
        <f>josi!$AW226</f>
        <v>ファーストリテイリング</v>
      </c>
      <c r="K21" s="133"/>
      <c r="L21" s="132" t="str">
        <f>josi!$AW227</f>
        <v>ファーストリテイリング</v>
      </c>
      <c r="M21" s="133"/>
      <c r="N21" s="83"/>
      <c r="O21" s="103"/>
      <c r="P21" s="83" t="s">
        <v>29</v>
      </c>
      <c r="Q21" s="103"/>
      <c r="R21" s="61"/>
    </row>
    <row r="22" spans="1:18" ht="30" customHeight="1">
      <c r="A22" s="64" t="s">
        <v>301</v>
      </c>
      <c r="B22" s="104" t="str">
        <f>josi!$AU64</f>
        <v>那須　祐子</v>
      </c>
      <c r="C22" s="105">
        <f>josi!$BA64</f>
        <v>4422</v>
      </c>
      <c r="D22" s="104" t="str">
        <f>josi!$AU65</f>
        <v>川崎　祐子</v>
      </c>
      <c r="E22" s="105">
        <f>josi!$BA65</f>
        <v>4593</v>
      </c>
      <c r="F22" s="104" t="str">
        <f>josi!$AU66</f>
        <v>宮田　朋子</v>
      </c>
      <c r="G22" s="105">
        <f>josi!$BA66</f>
        <v>5263</v>
      </c>
      <c r="H22" s="104" t="str">
        <f>josi!$AU67</f>
        <v>河本　友佳里</v>
      </c>
      <c r="I22" s="105">
        <f>josi!$BA67</f>
        <v>5571</v>
      </c>
      <c r="J22" s="134" t="str">
        <f>josi!$AU68</f>
        <v>井上　友貴</v>
      </c>
      <c r="K22" s="135" t="str">
        <f>josi!$BA68</f>
        <v>DNS</v>
      </c>
      <c r="L22" s="134" t="str">
        <f>josi!$AU69</f>
        <v>宮腰　布紗子</v>
      </c>
      <c r="M22" s="135" t="str">
        <f>josi!$BA69</f>
        <v>DNS</v>
      </c>
      <c r="N22" s="104"/>
      <c r="O22" s="105"/>
      <c r="P22" s="104"/>
      <c r="Q22" s="105"/>
      <c r="R22" s="65"/>
    </row>
    <row r="23" spans="1:18" ht="30" customHeight="1">
      <c r="A23" s="64" t="s">
        <v>302</v>
      </c>
      <c r="B23" s="104" t="str">
        <f>josi!$AW64</f>
        <v>山口高</v>
      </c>
      <c r="C23" s="105"/>
      <c r="D23" s="104" t="str">
        <f>josi!$AW65</f>
        <v>柳井高</v>
      </c>
      <c r="E23" s="105"/>
      <c r="F23" s="104" t="str">
        <f>josi!$AW66</f>
        <v>柳井高</v>
      </c>
      <c r="G23" s="105"/>
      <c r="H23" s="104" t="str">
        <f>josi!$AW67</f>
        <v>安下庄高</v>
      </c>
      <c r="I23" s="105"/>
      <c r="J23" s="134" t="str">
        <f>josi!$AW68</f>
        <v>防府高</v>
      </c>
      <c r="K23" s="135"/>
      <c r="L23" s="134" t="str">
        <f>josi!$AW69</f>
        <v>中村女子高</v>
      </c>
      <c r="M23" s="135"/>
      <c r="N23" s="104"/>
      <c r="O23" s="105"/>
      <c r="P23" s="104"/>
      <c r="Q23" s="105"/>
      <c r="R23" s="65"/>
    </row>
    <row r="24" spans="1:18" ht="30" customHeight="1">
      <c r="A24" s="62" t="s">
        <v>303</v>
      </c>
      <c r="B24" s="101" t="str">
        <f>josi!$AU185</f>
        <v>竹中　亜砂美</v>
      </c>
      <c r="C24" s="102">
        <f>josi!$BA185</f>
        <v>9473</v>
      </c>
      <c r="D24" s="101" t="str">
        <f>josi!$AU186</f>
        <v>濵﨑　佑梨</v>
      </c>
      <c r="E24" s="102">
        <f>josi!$BA186</f>
        <v>9482</v>
      </c>
      <c r="F24" s="101" t="str">
        <f>josi!$AU187</f>
        <v>山下　恵梨香</v>
      </c>
      <c r="G24" s="102">
        <f>josi!$BA187</f>
        <v>9502</v>
      </c>
      <c r="H24" s="101" t="str">
        <f>josi!$AU188</f>
        <v>角屋　由佳</v>
      </c>
      <c r="I24" s="102">
        <f>josi!$BA188</f>
        <v>9536</v>
      </c>
      <c r="J24" s="101" t="str">
        <f>josi!$AU189</f>
        <v>宮﨑　喜美乃</v>
      </c>
      <c r="K24" s="102">
        <f>josi!$BA189</f>
        <v>9552</v>
      </c>
      <c r="L24" s="101" t="str">
        <f>josi!$AU190</f>
        <v>佐々木　裕見</v>
      </c>
      <c r="M24" s="102">
        <f>josi!$BA190</f>
        <v>9559</v>
      </c>
      <c r="N24" s="101" t="str">
        <f>josi!$AU191</f>
        <v>磯村  知明</v>
      </c>
      <c r="O24" s="102">
        <f>josi!$BA191</f>
        <v>10006</v>
      </c>
      <c r="P24" s="101" t="str">
        <f>josi!$AU192</f>
        <v>村田　美波</v>
      </c>
      <c r="Q24" s="102">
        <f>josi!$BA192</f>
        <v>10135</v>
      </c>
      <c r="R24" s="57"/>
    </row>
    <row r="25" spans="1:18" ht="30" customHeight="1">
      <c r="A25" s="63" t="s">
        <v>304</v>
      </c>
      <c r="B25" s="83" t="str">
        <f>josi!$AW185</f>
        <v>中村女子高</v>
      </c>
      <c r="C25" s="103"/>
      <c r="D25" s="83" t="str">
        <f>josi!$AW186</f>
        <v>室積中</v>
      </c>
      <c r="E25" s="103"/>
      <c r="F25" s="83" t="str">
        <f>josi!$AW187</f>
        <v>西京高</v>
      </c>
      <c r="G25" s="103"/>
      <c r="H25" s="83" t="str">
        <f>josi!$AW188</f>
        <v>西京高</v>
      </c>
      <c r="I25" s="103"/>
      <c r="J25" s="83" t="str">
        <f>josi!$AW189</f>
        <v>西京高</v>
      </c>
      <c r="K25" s="103"/>
      <c r="L25" s="83" t="str">
        <f>josi!$AW190</f>
        <v>湯田中</v>
      </c>
      <c r="M25" s="103"/>
      <c r="N25" s="83" t="str">
        <f>josi!$AW191</f>
        <v>防府高</v>
      </c>
      <c r="O25" s="103"/>
      <c r="P25" s="83" t="str">
        <f>josi!$AW192</f>
        <v>中村女子高</v>
      </c>
      <c r="Q25" s="103"/>
      <c r="R25" s="61"/>
    </row>
    <row r="26" spans="1:18" ht="13.5">
      <c r="A26" s="66" t="s">
        <v>305</v>
      </c>
      <c r="B26" s="67" t="s">
        <v>306</v>
      </c>
      <c r="C26" s="67" t="s">
        <v>307</v>
      </c>
      <c r="D26" s="67" t="s">
        <v>308</v>
      </c>
      <c r="E26" s="67" t="s">
        <v>309</v>
      </c>
      <c r="F26" s="68" t="s">
        <v>310</v>
      </c>
      <c r="G26" s="69" t="s">
        <v>305</v>
      </c>
      <c r="H26" s="67" t="s">
        <v>306</v>
      </c>
      <c r="I26" s="67" t="s">
        <v>307</v>
      </c>
      <c r="J26" s="67" t="s">
        <v>308</v>
      </c>
      <c r="K26" s="67" t="s">
        <v>309</v>
      </c>
      <c r="L26" s="68" t="s">
        <v>310</v>
      </c>
      <c r="M26" s="69" t="s">
        <v>305</v>
      </c>
      <c r="N26" s="67" t="s">
        <v>306</v>
      </c>
      <c r="O26" s="67" t="s">
        <v>307</v>
      </c>
      <c r="P26" s="67" t="s">
        <v>308</v>
      </c>
      <c r="Q26" s="67" t="s">
        <v>309</v>
      </c>
      <c r="R26" s="70" t="s">
        <v>310</v>
      </c>
    </row>
    <row r="27" spans="1:18" ht="13.5">
      <c r="A27" s="71">
        <v>0.6770833333333334</v>
      </c>
      <c r="B27" s="67" t="s">
        <v>311</v>
      </c>
      <c r="C27" s="72" t="s">
        <v>395</v>
      </c>
      <c r="D27" s="73">
        <v>0.84</v>
      </c>
      <c r="E27" s="67" t="s">
        <v>312</v>
      </c>
      <c r="F27" s="68">
        <v>0.2</v>
      </c>
      <c r="G27" s="74">
        <v>0.75</v>
      </c>
      <c r="H27" s="67" t="s">
        <v>396</v>
      </c>
      <c r="I27" s="72" t="s">
        <v>397</v>
      </c>
      <c r="J27" s="73">
        <v>0.88</v>
      </c>
      <c r="K27" s="67" t="s">
        <v>398</v>
      </c>
      <c r="L27" s="68">
        <v>0.3</v>
      </c>
      <c r="M27" s="74"/>
      <c r="N27" s="67"/>
      <c r="O27" s="72"/>
      <c r="P27" s="73"/>
      <c r="Q27" s="67"/>
      <c r="R27" s="70"/>
    </row>
    <row r="28" spans="1:18" ht="14.25" thickBot="1">
      <c r="A28" s="75">
        <v>0.7083333333333334</v>
      </c>
      <c r="B28" s="76" t="s">
        <v>396</v>
      </c>
      <c r="C28" s="77" t="s">
        <v>397</v>
      </c>
      <c r="D28" s="78">
        <v>0.88</v>
      </c>
      <c r="E28" s="76" t="s">
        <v>398</v>
      </c>
      <c r="F28" s="79">
        <v>0.1</v>
      </c>
      <c r="G28" s="80">
        <v>0.7916666666666666</v>
      </c>
      <c r="H28" s="76" t="s">
        <v>396</v>
      </c>
      <c r="I28" s="77" t="s">
        <v>426</v>
      </c>
      <c r="J28" s="78">
        <v>0.92</v>
      </c>
      <c r="K28" s="76" t="s">
        <v>427</v>
      </c>
      <c r="L28" s="79">
        <v>0.3</v>
      </c>
      <c r="M28" s="80"/>
      <c r="N28" s="76"/>
      <c r="O28" s="77"/>
      <c r="P28" s="76"/>
      <c r="Q28" s="76"/>
      <c r="R28" s="81"/>
    </row>
    <row r="29" ht="14.25" thickTop="1">
      <c r="C29" s="82"/>
    </row>
    <row r="30" ht="13.5">
      <c r="C30" s="82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伊藤健二</dc:creator>
  <cp:keywords/>
  <dc:description/>
  <cp:lastModifiedBy>伊藤健二</cp:lastModifiedBy>
  <cp:lastPrinted>2005-07-09T11:08:24Z</cp:lastPrinted>
  <dcterms:created xsi:type="dcterms:W3CDTF">2005-07-08T03:00:04Z</dcterms:created>
  <dcterms:modified xsi:type="dcterms:W3CDTF">2005-07-09T11:09:20Z</dcterms:modified>
  <cp:category/>
  <cp:version/>
  <cp:contentType/>
  <cp:contentStatus/>
</cp:coreProperties>
</file>